
<file path=[Content_Types].xml><?xml version="1.0" encoding="utf-8"?>
<Types xmlns="http://schemas.openxmlformats.org/package/2006/content-types">
  <Default Extension="tmp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FFESSM Manche\TIV CDASM\requalif FFESSM Manche\documents CDASM\"/>
    </mc:Choice>
  </mc:AlternateContent>
  <bookViews>
    <workbookView xWindow="0" yWindow="0" windowWidth="20490" windowHeight="9045" activeTab="2"/>
  </bookViews>
  <sheets>
    <sheet name="régimes de fabrication" sheetId="7" r:id="rId1"/>
    <sheet name="notice" sheetId="6" r:id="rId2"/>
    <sheet name="liste des blocs" sheetId="1" r:id="rId3"/>
    <sheet name="liste des T.I.V." sheetId="2" r:id="rId4"/>
    <sheet name="certificat" sheetId="3" r:id="rId5"/>
    <sheet name="fiche d'évaluation" sheetId="4" r:id="rId6"/>
    <sheet name="Synthèse" sheetId="5" r:id="rId7"/>
  </sheets>
  <externalReferences>
    <externalReference r:id="rId8"/>
  </externalReferences>
  <definedNames>
    <definedName name="_xlnm._FilterDatabase" localSheetId="2" hidden="1">'liste des blocs'!$A$1:$Z$115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4" l="1"/>
  <c r="D12" i="4" s="1"/>
  <c r="L16" i="3"/>
  <c r="L14" i="3" s="1"/>
  <c r="E43" i="4" l="1"/>
  <c r="D14" i="3" l="1"/>
  <c r="I4" i="4"/>
  <c r="J8" i="4" l="1"/>
  <c r="M14" i="3" l="1"/>
  <c r="K14" i="3"/>
  <c r="J14" i="3"/>
  <c r="H14" i="3"/>
  <c r="G14" i="3"/>
  <c r="B5" i="3"/>
  <c r="J1" i="4"/>
  <c r="B9" i="4"/>
  <c r="C34" i="5"/>
  <c r="C36" i="5"/>
  <c r="C38" i="5"/>
  <c r="C18" i="5"/>
  <c r="C20" i="5"/>
  <c r="C22" i="5"/>
  <c r="C24" i="5"/>
  <c r="C26" i="5"/>
  <c r="C28" i="5"/>
  <c r="C30" i="5"/>
  <c r="C32" i="5"/>
  <c r="C4" i="5"/>
  <c r="C6" i="5"/>
  <c r="C8" i="5"/>
  <c r="C10" i="5"/>
  <c r="C12" i="5"/>
  <c r="C14" i="5"/>
  <c r="C16" i="5"/>
  <c r="H10" i="5"/>
  <c r="H11" i="5"/>
  <c r="H12" i="5"/>
  <c r="H13" i="5"/>
  <c r="H14" i="5"/>
  <c r="H9" i="5"/>
  <c r="H6" i="5"/>
  <c r="H5" i="5"/>
  <c r="I4" i="5"/>
  <c r="H4" i="5"/>
  <c r="D28" i="5"/>
  <c r="B28" i="5" s="1"/>
  <c r="D30" i="5"/>
  <c r="D32" i="5"/>
  <c r="B32" i="5" s="1"/>
  <c r="D34" i="5"/>
  <c r="D36" i="5"/>
  <c r="D38" i="5"/>
  <c r="C2" i="5"/>
  <c r="D4" i="5"/>
  <c r="D6" i="5"/>
  <c r="D8" i="5"/>
  <c r="B8" i="5" s="1"/>
  <c r="D10" i="5"/>
  <c r="B10" i="5" s="1"/>
  <c r="D12" i="5"/>
  <c r="D14" i="5"/>
  <c r="D16" i="5"/>
  <c r="B16" i="5" s="1"/>
  <c r="D18" i="5"/>
  <c r="D20" i="5"/>
  <c r="D22" i="5"/>
  <c r="D24" i="5"/>
  <c r="D26" i="5"/>
  <c r="D2" i="5"/>
  <c r="E18" i="4"/>
  <c r="C18" i="4"/>
  <c r="I15" i="4"/>
  <c r="D15" i="4"/>
  <c r="O14" i="4"/>
  <c r="C14" i="4"/>
  <c r="M12" i="4"/>
  <c r="K11" i="4"/>
  <c r="F11" i="4"/>
  <c r="C11" i="4"/>
  <c r="F10" i="4"/>
  <c r="C10" i="4"/>
  <c r="M9" i="4"/>
  <c r="I9" i="4"/>
  <c r="C8" i="4"/>
  <c r="I5" i="4"/>
  <c r="L4" i="4"/>
  <c r="I5" i="5" l="1"/>
  <c r="H15" i="5"/>
  <c r="B22" i="5"/>
  <c r="B20" i="5"/>
  <c r="B34" i="5"/>
  <c r="B26" i="5"/>
  <c r="B18" i="5"/>
  <c r="B24" i="5"/>
  <c r="B38" i="5"/>
  <c r="B36" i="5"/>
  <c r="B30" i="5"/>
  <c r="B14" i="5"/>
  <c r="B6" i="5"/>
  <c r="B4" i="5"/>
  <c r="B2" i="5"/>
  <c r="C40" i="5"/>
  <c r="B12" i="5"/>
  <c r="D40" i="5"/>
  <c r="I7" i="5" s="1"/>
  <c r="L1" i="3"/>
  <c r="I43" i="3"/>
  <c r="E43" i="3"/>
  <c r="G30" i="3"/>
  <c r="C30" i="3"/>
  <c r="L17" i="3"/>
  <c r="F14" i="3"/>
  <c r="B15" i="3"/>
  <c r="B14" i="3"/>
  <c r="A14" i="3"/>
  <c r="L7" i="3"/>
  <c r="J7" i="3"/>
  <c r="I6" i="3"/>
  <c r="M5" i="3"/>
  <c r="K5" i="3"/>
  <c r="H17" i="3" l="1"/>
  <c r="H16" i="3" l="1"/>
  <c r="H19" i="3"/>
  <c r="H18" i="3"/>
</calcChain>
</file>

<file path=xl/sharedStrings.xml><?xml version="1.0" encoding="utf-8"?>
<sst xmlns="http://schemas.openxmlformats.org/spreadsheetml/2006/main" count="404" uniqueCount="301">
  <si>
    <t>CLUB</t>
  </si>
  <si>
    <t>vu PV</t>
  </si>
  <si>
    <t>marque</t>
  </si>
  <si>
    <t>N° bouteille</t>
  </si>
  <si>
    <t>matériau</t>
  </si>
  <si>
    <t>régime de fabrication</t>
  </si>
  <si>
    <t>capacité (l)</t>
  </si>
  <si>
    <t>fluide</t>
  </si>
  <si>
    <t>PS (bar)</t>
  </si>
  <si>
    <t>PT (bar)</t>
  </si>
  <si>
    <t>année de 1ère épreuve</t>
  </si>
  <si>
    <t>TIV</t>
  </si>
  <si>
    <t>date requalif</t>
  </si>
  <si>
    <t>pression d'épreuve</t>
  </si>
  <si>
    <t>Nom du propriétaire</t>
  </si>
  <si>
    <t>Prénom du propriétaire</t>
  </si>
  <si>
    <t>adresse</t>
  </si>
  <si>
    <t>code postal</t>
  </si>
  <si>
    <t>commune</t>
  </si>
  <si>
    <t>NOM</t>
  </si>
  <si>
    <t>Prénom</t>
  </si>
  <si>
    <t>N° de TIV</t>
  </si>
  <si>
    <t>CADIOU</t>
  </si>
  <si>
    <t>Patrice</t>
  </si>
  <si>
    <t>15 02 87</t>
  </si>
  <si>
    <t>MORIN</t>
  </si>
  <si>
    <t>Jacques</t>
  </si>
  <si>
    <t>15 96 99</t>
  </si>
  <si>
    <t>GERMAIN</t>
  </si>
  <si>
    <t>Jean-Louis</t>
  </si>
  <si>
    <t>15 02 88</t>
  </si>
  <si>
    <t>MANSAIS</t>
  </si>
  <si>
    <t>Jonathan</t>
  </si>
  <si>
    <t>05 010</t>
  </si>
  <si>
    <t>OLIVE</t>
  </si>
  <si>
    <t>15 002</t>
  </si>
  <si>
    <t>MARIE</t>
  </si>
  <si>
    <t>Yannick</t>
  </si>
  <si>
    <t>15 91 016</t>
  </si>
  <si>
    <t>identification propriétaire</t>
  </si>
  <si>
    <t>club</t>
  </si>
  <si>
    <t>Adresse</t>
  </si>
  <si>
    <t>signature</t>
  </si>
  <si>
    <t>IDENTIFICATION DE L'APPAREIL</t>
  </si>
  <si>
    <t>réf 
club</t>
  </si>
  <si>
    <t>fabriquant
marque</t>
  </si>
  <si>
    <t>Vol
litres</t>
  </si>
  <si>
    <t>Fluide</t>
  </si>
  <si>
    <t>PS
(bar)</t>
  </si>
  <si>
    <t>PT
(bar)</t>
  </si>
  <si>
    <r>
      <t>année de 1</t>
    </r>
    <r>
      <rPr>
        <vertAlign val="superscript"/>
        <sz val="10"/>
        <color theme="1"/>
        <rFont val="Calibri"/>
        <family val="2"/>
        <scheme val="minor"/>
      </rPr>
      <t>ère</t>
    </r>
    <r>
      <rPr>
        <sz val="10"/>
        <color theme="1"/>
        <rFont val="Calibri"/>
        <family val="2"/>
        <scheme val="minor"/>
      </rPr>
      <t xml:space="preserve"> épreuve</t>
    </r>
  </si>
  <si>
    <t>Matériau</t>
  </si>
  <si>
    <t>CE 97/23</t>
  </si>
  <si>
    <t>directive 2014/68/UE</t>
  </si>
  <si>
    <t>bloc :</t>
  </si>
  <si>
    <t>Extérieur</t>
  </si>
  <si>
    <t>Filetage</t>
  </si>
  <si>
    <t>Intérieur</t>
  </si>
  <si>
    <t>Commentaires</t>
  </si>
  <si>
    <t>satisfaisant</t>
  </si>
  <si>
    <t>non applicable</t>
  </si>
  <si>
    <t>Robinetterie</t>
  </si>
  <si>
    <t>pas</t>
  </si>
  <si>
    <t>CONCLUSION</t>
  </si>
  <si>
    <t>date</t>
  </si>
  <si>
    <t>[  ]</t>
  </si>
  <si>
    <t>Bouteille acceptée, ne présentant aucun défaut apparent</t>
  </si>
  <si>
    <t>Bouteille refusée et à détruire par le propriétaire, motif :</t>
  </si>
  <si>
    <t>Apte à subir le test hydraulique</t>
  </si>
  <si>
    <t>Signature :</t>
  </si>
  <si>
    <t xml:space="preserve">Nom du contrôleur TIV : </t>
  </si>
  <si>
    <t>Numéro :</t>
  </si>
  <si>
    <t>CONTRÔLE HYDRAULIQUE</t>
  </si>
  <si>
    <t>Date :</t>
  </si>
  <si>
    <t>Lieu :</t>
  </si>
  <si>
    <t>Local club ASAM Plongée</t>
  </si>
  <si>
    <t>37 rue de l'abbaye</t>
  </si>
  <si>
    <t>50100 CHERBOURG EN COTENTIN</t>
  </si>
  <si>
    <t>Contrôles supplémentaires</t>
  </si>
  <si>
    <t>Travaux effectués</t>
  </si>
  <si>
    <t>Documents :</t>
  </si>
  <si>
    <t>date :</t>
  </si>
  <si>
    <t>visiteur :</t>
  </si>
  <si>
    <t>N° de TIV :</t>
  </si>
  <si>
    <t>signature :</t>
  </si>
  <si>
    <t>IDENTIFICATION</t>
  </si>
  <si>
    <t>club :</t>
  </si>
  <si>
    <t>propriétaire :</t>
  </si>
  <si>
    <t>fabriquant :</t>
  </si>
  <si>
    <t>capacité (l) :</t>
  </si>
  <si>
    <t>PE (bar)</t>
  </si>
  <si>
    <t>date de la dernière épreuve :</t>
  </si>
  <si>
    <t>visite précédente faite le :</t>
  </si>
  <si>
    <t>par :</t>
  </si>
  <si>
    <t>CONSTATS</t>
  </si>
  <si>
    <t>DECISIONS</t>
  </si>
  <si>
    <t>REALISATIONS</t>
  </si>
  <si>
    <t>robinetterie N° :</t>
  </si>
  <si>
    <t>pas :</t>
  </si>
  <si>
    <t>pas de réserve</t>
  </si>
  <si>
    <t>oui</t>
  </si>
  <si>
    <t>non</t>
  </si>
  <si>
    <t>la réserve fonctionne bien</t>
  </si>
  <si>
    <t>le robinet se démonte aisément</t>
  </si>
  <si>
    <t>dépôt de rouille sur les filets</t>
  </si>
  <si>
    <t>dépôt de rouille sur le fond</t>
  </si>
  <si>
    <t>filets en bon état</t>
  </si>
  <si>
    <t>à réparer</t>
  </si>
  <si>
    <t>à nettoyer</t>
  </si>
  <si>
    <t>robinetterie à changer</t>
  </si>
  <si>
    <t>filetage du col en bon état</t>
  </si>
  <si>
    <t>filetage du col légèrement oxydé</t>
  </si>
  <si>
    <r>
      <t>FFESSM Manche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Fiche d'évaluation et de suivi de la bouteille</t>
    </r>
  </si>
  <si>
    <t>filets actifs détériorés</t>
  </si>
  <si>
    <t>rejet</t>
  </si>
  <si>
    <t>extérieur</t>
  </si>
  <si>
    <t>atteintes profondes</t>
  </si>
  <si>
    <t>peinture en bon état</t>
  </si>
  <si>
    <t>cloques, écaillages non corrodés</t>
  </si>
  <si>
    <t>cloques, écaillages corrodés</t>
  </si>
  <si>
    <t>corrosion superficielle localisée</t>
  </si>
  <si>
    <t>corrosion superficielle généralisée</t>
  </si>
  <si>
    <t>retouches</t>
  </si>
  <si>
    <t>sablage</t>
  </si>
  <si>
    <t>traitement de surface &amp; peinture</t>
  </si>
  <si>
    <r>
      <rPr>
        <sz val="8"/>
        <color theme="1"/>
        <rFont val="Calibri"/>
        <family val="2"/>
        <scheme val="minor"/>
      </rPr>
      <t>date :</t>
    </r>
    <r>
      <rPr>
        <sz val="11"/>
        <color theme="1"/>
        <rFont val="Calibri"/>
        <family val="2"/>
        <scheme val="minor"/>
      </rPr>
      <t xml:space="preserve">
…….../…..…./……………..</t>
    </r>
  </si>
  <si>
    <t>bloc N° :</t>
  </si>
  <si>
    <t>intérieur</t>
  </si>
  <si>
    <t>présence de résidus</t>
  </si>
  <si>
    <t>le bloc est propre</t>
  </si>
  <si>
    <t>le bloc est sec</t>
  </si>
  <si>
    <t>à sécher</t>
  </si>
  <si>
    <t xml:space="preserve">y-a-t-il un revêtement intérieur </t>
  </si>
  <si>
    <t>à éliminer</t>
  </si>
  <si>
    <t>méthode</t>
  </si>
  <si>
    <t>thermique</t>
  </si>
  <si>
    <t>mécanique</t>
  </si>
  <si>
    <t>chimique</t>
  </si>
  <si>
    <t>produit</t>
  </si>
  <si>
    <t>filetage bouteille</t>
  </si>
  <si>
    <t>paroi</t>
  </si>
  <si>
    <t>oxydation</t>
  </si>
  <si>
    <t>type d'oxydation</t>
  </si>
  <si>
    <t>superficielle uniforme</t>
  </si>
  <si>
    <t>pulvérisante généralisée</t>
  </si>
  <si>
    <t>petites piqures réparties</t>
  </si>
  <si>
    <t>piqures généralisées</t>
  </si>
  <si>
    <t>piqures en ligne</t>
  </si>
  <si>
    <t>piqures en bande</t>
  </si>
  <si>
    <t>localisation:</t>
  </si>
  <si>
    <t>chancres</t>
  </si>
  <si>
    <t>corrosion feuilletante généralisée</t>
  </si>
  <si>
    <t>épaisseur mesurée</t>
  </si>
  <si>
    <t>corrosion feuilletante localisée</t>
  </si>
  <si>
    <t>observations :</t>
  </si>
  <si>
    <t>bouteille rebutée par :</t>
  </si>
  <si>
    <t xml:space="preserve">date : </t>
  </si>
  <si>
    <t>motif :</t>
  </si>
  <si>
    <t>détruite par le propriétaire :</t>
  </si>
  <si>
    <t>bouteille remise en service le :</t>
  </si>
  <si>
    <t>date visite précedente</t>
  </si>
  <si>
    <t>TIV visite précedente</t>
  </si>
  <si>
    <t>Jean</t>
  </si>
  <si>
    <t>AS Orano plongée</t>
  </si>
  <si>
    <t>directive 84-525/CEE (marquage Epsilon)</t>
  </si>
  <si>
    <t>Club Subaquatique Coutances</t>
  </si>
  <si>
    <t>Donville Evasion Plongée</t>
  </si>
  <si>
    <t>FFESSM Manche</t>
  </si>
  <si>
    <t>Hague Marine</t>
  </si>
  <si>
    <t>les dauphins bagnolais</t>
  </si>
  <si>
    <t>Pôle Plongée Normandie</t>
  </si>
  <si>
    <t>bouteille à requalifier avant le :</t>
  </si>
  <si>
    <t>Fait</t>
  </si>
  <si>
    <t>Non Fait</t>
  </si>
  <si>
    <t>état</t>
  </si>
  <si>
    <t>FFESSM Manche                                 certificat d'inspection de requalification périodique</t>
  </si>
  <si>
    <t>Compte rendu de l'inspection</t>
  </si>
  <si>
    <t>S : satisfaisant</t>
  </si>
  <si>
    <t>NS : non satisfaisant</t>
  </si>
  <si>
    <t xml:space="preserve">    grenaillage              ultrasons</t>
  </si>
  <si>
    <t>Club</t>
  </si>
  <si>
    <t>Cherbourg Natation Plongée</t>
  </si>
  <si>
    <t>xCherbourg Natation Plongée</t>
  </si>
  <si>
    <t>xClub Subaquatique Coutances</t>
  </si>
  <si>
    <t>Hague Sud Plongée</t>
  </si>
  <si>
    <t>xHague Sud Plongée</t>
  </si>
  <si>
    <t>xHague Marine</t>
  </si>
  <si>
    <t>Ligue des Pays Normands</t>
  </si>
  <si>
    <t>xLigue des Pays Normands</t>
  </si>
  <si>
    <t>xFFESSM Manche</t>
  </si>
  <si>
    <t>Palmes Sportive Cherbourg Octeville</t>
  </si>
  <si>
    <t>xPalmes Sportive Cherbourg Octeville</t>
  </si>
  <si>
    <t>club d'Arromanches - YCPWATP</t>
  </si>
  <si>
    <t>xclub d'Arromanches - YCPWATP</t>
  </si>
  <si>
    <t>xDonville Evasion Plongée</t>
  </si>
  <si>
    <t>Xles dauphins bagnolais</t>
  </si>
  <si>
    <t>Prévisions</t>
  </si>
  <si>
    <t>non présentés</t>
  </si>
  <si>
    <t>réalisés</t>
  </si>
  <si>
    <t>blocs requalifiés</t>
  </si>
  <si>
    <t>blocs</t>
  </si>
  <si>
    <t>rejeté</t>
  </si>
  <si>
    <t>non présenté</t>
  </si>
  <si>
    <t>Nombre de blocs inspectés</t>
  </si>
  <si>
    <t>TAMPON</t>
  </si>
  <si>
    <t>RESTE</t>
  </si>
  <si>
    <t>xAS Orano plongée</t>
  </si>
  <si>
    <t>TOTAL</t>
  </si>
  <si>
    <t>ASAM Cherbourg</t>
  </si>
  <si>
    <t>xASAM Cherbourg</t>
  </si>
  <si>
    <t>Club Sub l'Hippocampe Granville</t>
  </si>
  <si>
    <t>xClub Sub l'Hippocampe Granville</t>
  </si>
  <si>
    <t>Barracuda Saint-Lô</t>
  </si>
  <si>
    <t>xBarracuda Saint-Lô</t>
  </si>
  <si>
    <t>Club Subaquatique Baie du Mt ST Michel</t>
  </si>
  <si>
    <t>xClub Subaquatique Baie du Mt ST Michel</t>
  </si>
  <si>
    <t>xPôle Plongée Normandie</t>
  </si>
  <si>
    <t>Flers Plongée</t>
  </si>
  <si>
    <t>xFlers Plongée</t>
  </si>
  <si>
    <t>matériau :</t>
  </si>
  <si>
    <t>18/1/1943 (marquage tête de cheval)</t>
  </si>
  <si>
    <t>année de la 1ère épreuve</t>
  </si>
  <si>
    <t>****************************************************************************************************</t>
  </si>
  <si>
    <t>Désignation du bloc</t>
  </si>
  <si>
    <t>fabriquant fût</t>
  </si>
  <si>
    <t>N° de série fût</t>
  </si>
  <si>
    <t>N° série robinet</t>
  </si>
  <si>
    <t>Filetage Bloc</t>
  </si>
  <si>
    <t>date dernière requalification</t>
  </si>
  <si>
    <t>colonne</t>
  </si>
  <si>
    <t>titre</t>
  </si>
  <si>
    <t>valeur attendue</t>
  </si>
  <si>
    <t>A</t>
  </si>
  <si>
    <t>utilité</t>
  </si>
  <si>
    <t>savoir quel club présente le bloc en requalification</t>
  </si>
  <si>
    <t>le nom du club</t>
  </si>
  <si>
    <t>texte</t>
  </si>
  <si>
    <t>B</t>
  </si>
  <si>
    <t>case pour l'organisation</t>
  </si>
  <si>
    <t>ne pas remplir</t>
  </si>
  <si>
    <t xml:space="preserve">C </t>
  </si>
  <si>
    <t>T</t>
  </si>
  <si>
    <t>E</t>
  </si>
  <si>
    <t>U</t>
  </si>
  <si>
    <t>V</t>
  </si>
  <si>
    <t>F</t>
  </si>
  <si>
    <t>L</t>
  </si>
  <si>
    <t>D</t>
  </si>
  <si>
    <t>N</t>
  </si>
  <si>
    <t>G</t>
  </si>
  <si>
    <t>H</t>
  </si>
  <si>
    <t>I</t>
  </si>
  <si>
    <t>J</t>
  </si>
  <si>
    <t>K</t>
  </si>
  <si>
    <t>M</t>
  </si>
  <si>
    <t>O</t>
  </si>
  <si>
    <t>P</t>
  </si>
  <si>
    <t>Q</t>
  </si>
  <si>
    <t>R</t>
  </si>
  <si>
    <t>S</t>
  </si>
  <si>
    <t>W</t>
  </si>
  <si>
    <t>X</t>
  </si>
  <si>
    <t>Y</t>
  </si>
  <si>
    <t>Z</t>
  </si>
  <si>
    <t>le nom donné au bloc sur le registre du club</t>
  </si>
  <si>
    <t>le nom du bloc</t>
  </si>
  <si>
    <t>format cellule</t>
  </si>
  <si>
    <t>le nom du fabriquant</t>
  </si>
  <si>
    <t>exemple</t>
  </si>
  <si>
    <t>ASAM Plongée</t>
  </si>
  <si>
    <t>X395</t>
  </si>
  <si>
    <t>ROTH, FABER, IWKA…</t>
  </si>
  <si>
    <t xml:space="preserve"> le nom du revendeur</t>
  </si>
  <si>
    <t xml:space="preserve">information option </t>
  </si>
  <si>
    <t>SPIROTECHNIQUE, AQUALUNG</t>
  </si>
  <si>
    <t>information obligatoire :</t>
  </si>
  <si>
    <t>93AA22561, 10/1024/236</t>
  </si>
  <si>
    <t>le N° du bloc</t>
  </si>
  <si>
    <t>18/1/1943 (marquage tête de cheval), CE 97/23,,,</t>
  </si>
  <si>
    <t>Alu ou Acier</t>
  </si>
  <si>
    <t>il est important de conserver la forme et le texte  des cases C16 à C19 de l'onglet "certificat", pour déterminer le régime voir l'onglet "régimes de fabrication"</t>
  </si>
  <si>
    <r>
      <t>information obligatoire :</t>
    </r>
    <r>
      <rPr>
        <sz val="8"/>
        <color theme="1"/>
        <rFont val="Calibri"/>
        <family val="2"/>
        <scheme val="minor"/>
      </rPr>
      <t xml:space="preserve">Les robinetteries doivent obligatoirement être identifiées (gravage ou lettres à frapper). Pour les plus anciennes (avant 1993 je crois) je vous propose de marquer le numéro " club" du bloc associé, en cas de changement la robinetterie celle-ci prendra le même numéro avec indice A (exemple : 1ière CO122, suivante CO122-A). </t>
    </r>
  </si>
  <si>
    <t>X397</t>
  </si>
  <si>
    <r>
      <t>information obligatoire :</t>
    </r>
    <r>
      <rPr>
        <sz val="8"/>
        <color theme="1"/>
        <rFont val="Calibri"/>
        <family val="2"/>
        <scheme val="minor"/>
      </rPr>
      <t xml:space="preserve"> pour les 3/4 gaz mettre un scotch rouge  autour du col de la bouteille</t>
    </r>
  </si>
  <si>
    <t>M25X200 ; 3/4 gaz…</t>
  </si>
  <si>
    <t>le volume de la bouteille à 2 décimales près</t>
  </si>
  <si>
    <t>12,00 ; 15,10</t>
  </si>
  <si>
    <t>nombre, 2 décimales</t>
  </si>
  <si>
    <t>air ou oxy</t>
  </si>
  <si>
    <t>nombre, 0 décimales</t>
  </si>
  <si>
    <t>il s'agit du gaz contenu au sens de l'arrêté, il n'existe que 2 possiblilité soit groupe 1 = oxy ; soit groupe 2 = air, les stckers nitrox ou oxy ou trimix n'ont aucune signification au sens de l'arrêté</t>
  </si>
  <si>
    <t>176 ; 200 ; 230 …</t>
  </si>
  <si>
    <t>libre, mais marquage permanet</t>
  </si>
  <si>
    <t>264 ; 300 ; 372…</t>
  </si>
  <si>
    <t>information obligatoire : elle est gravée sur le bloc</t>
  </si>
  <si>
    <t>information obligatoire : elle est gravée sur le bloc et doit être visible</t>
  </si>
  <si>
    <t>date : 14/03/2012</t>
  </si>
  <si>
    <t>date : 14/03/2013</t>
  </si>
  <si>
    <t>lors des envois en requalification, il est nécessaire de se renseigner sur le TIV à inscrire.</t>
  </si>
  <si>
    <t>On ne peut traiter que les blocs acier ou aluminium ayant un type d'alliage supérieur à 6000 peuvent être utilisées pour la plongée. Les blocs mixtes acier-composite ne peuvent pas être traités</t>
  </si>
  <si>
    <t>date de 1ère épreuve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</si>
</sst>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C]d\-mmm\-yy;@"/>
    <numFmt numFmtId="165" formatCode="dd/mm/yy;@"/>
    <numFmt numFmtId="166" formatCode="[$-40C]d\ mmmm\ yyyy;@"/>
    <numFmt numFmtId="168" formatCode="_-* #,##0.00\ _F_-;\-* #,##0.00\ _F_-;_-* &quot;-&quot;??\ _F_-;_-@_-"/>
    <numFmt numFmtId="169" formatCode="_-* #,##0.00\ _F_-;\-* #,##0.00\ _F_-;_-* \-??\ _F_-;_-@_-"/>
    <numFmt numFmtId="170" formatCode="d\ mmmm\ yyyy"/>
    <numFmt numFmtId="171" formatCode="0.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6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name val="Helv"/>
    </font>
    <font>
      <sz val="8"/>
      <color indexed="8"/>
      <name val="Arial1"/>
    </font>
    <font>
      <sz val="11"/>
      <color indexed="8"/>
      <name val="Calibri"/>
      <family val="2"/>
    </font>
    <font>
      <sz val="8"/>
      <color indexed="12"/>
      <name val="Arial"/>
      <family val="2"/>
    </font>
    <font>
      <sz val="8"/>
      <color indexed="63"/>
      <name val="Arial1"/>
    </font>
    <font>
      <sz val="8"/>
      <name val="Arial"/>
      <family val="2"/>
      <charset val="1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8"/>
      <color theme="1"/>
      <name val="Calibri"/>
      <family val="2"/>
      <scheme val="minor"/>
    </font>
    <font>
      <strike/>
      <sz val="8"/>
      <name val="Arial"/>
      <family val="2"/>
    </font>
    <font>
      <strike/>
      <sz val="8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0" fontId="8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69" fontId="15" fillId="0" borderId="0" applyFill="0" applyBorder="0" applyAlignment="0" applyProtection="0"/>
  </cellStyleXfs>
  <cellXfs count="4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2" fontId="14" fillId="0" borderId="1" xfId="1" applyNumberFormat="1" applyFont="1" applyFill="1" applyBorder="1" applyAlignment="1" applyProtection="1">
      <alignment horizontal="center" vertical="center"/>
      <protection locked="0"/>
    </xf>
    <xf numFmtId="2" fontId="14" fillId="0" borderId="1" xfId="1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center"/>
    </xf>
    <xf numFmtId="2" fontId="14" fillId="0" borderId="1" xfId="1" applyNumberFormat="1" applyFont="1" applyFill="1" applyBorder="1" applyAlignment="1" applyProtection="1">
      <alignment horizontal="center"/>
      <protection locked="0"/>
    </xf>
    <xf numFmtId="49" fontId="14" fillId="0" borderId="1" xfId="1" applyNumberFormat="1" applyFont="1" applyFill="1" applyBorder="1" applyAlignment="1" applyProtection="1">
      <alignment horizontal="center"/>
      <protection locked="0"/>
    </xf>
    <xf numFmtId="49" fontId="14" fillId="0" borderId="1" xfId="1" applyNumberFormat="1" applyFont="1" applyFill="1" applyBorder="1" applyAlignment="1" applyProtection="1">
      <alignment horizontal="center" vertical="center"/>
      <protection locked="0"/>
    </xf>
    <xf numFmtId="49" fontId="14" fillId="0" borderId="1" xfId="1" applyNumberFormat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1" fontId="14" fillId="0" borderId="1" xfId="2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/>
    </xf>
    <xf numFmtId="2" fontId="17" fillId="0" borderId="1" xfId="3" applyNumberFormat="1" applyFont="1" applyFill="1" applyBorder="1" applyAlignment="1">
      <alignment horizontal="center" vertical="center"/>
    </xf>
    <xf numFmtId="1" fontId="17" fillId="0" borderId="1" xfId="3" applyNumberFormat="1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>
      <alignment horizontal="center" vertical="center" wrapText="1"/>
    </xf>
    <xf numFmtId="2" fontId="16" fillId="0" borderId="1" xfId="2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2" applyNumberFormat="1" applyFont="1" applyFill="1" applyBorder="1" applyAlignment="1" applyProtection="1">
      <alignment horizontal="center" vertical="center"/>
      <protection locked="0"/>
    </xf>
    <xf numFmtId="49" fontId="16" fillId="0" borderId="1" xfId="2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 applyProtection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1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0" borderId="0" xfId="0" applyAlignment="1" applyProtection="1">
      <alignment horizontal="left" vertical="center" indent="2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/>
    </xf>
    <xf numFmtId="0" fontId="0" fillId="2" borderId="2" xfId="0" applyFill="1" applyBorder="1" applyProtection="1"/>
    <xf numFmtId="0" fontId="0" fillId="0" borderId="7" xfId="0" applyBorder="1" applyAlignment="1" applyProtection="1">
      <alignment horizontal="left" vertical="center" indent="2"/>
    </xf>
    <xf numFmtId="49" fontId="14" fillId="0" borderId="1" xfId="0" applyNumberFormat="1" applyFont="1" applyFill="1" applyBorder="1" applyAlignment="1" applyProtection="1">
      <alignment horizontal="center"/>
    </xf>
    <xf numFmtId="49" fontId="14" fillId="0" borderId="1" xfId="1" applyNumberFormat="1" applyFont="1" applyFill="1" applyBorder="1" applyAlignment="1" applyProtection="1">
      <alignment horizontal="center"/>
    </xf>
    <xf numFmtId="49" fontId="0" fillId="0" borderId="0" xfId="0" applyNumberFormat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1" xfId="2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 applyProtection="1">
      <alignment horizontal="center" vertical="center"/>
    </xf>
    <xf numFmtId="49" fontId="14" fillId="0" borderId="1" xfId="1" applyNumberFormat="1" applyFont="1" applyBorder="1" applyAlignment="1">
      <alignment horizontal="center"/>
    </xf>
    <xf numFmtId="49" fontId="14" fillId="3" borderId="1" xfId="1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top" wrapText="1"/>
      <protection locked="0"/>
    </xf>
    <xf numFmtId="2" fontId="14" fillId="3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center" vertical="center" wrapText="1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1" fontId="17" fillId="0" borderId="1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/>
    </xf>
    <xf numFmtId="1" fontId="14" fillId="3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top"/>
    </xf>
    <xf numFmtId="49" fontId="21" fillId="0" borderId="1" xfId="2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 applyProtection="1">
      <alignment horizontal="center" vertical="center"/>
      <protection locked="0"/>
    </xf>
    <xf numFmtId="49" fontId="22" fillId="0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Border="1" applyAlignment="1" applyProtection="1">
      <alignment horizontal="center" vertical="center"/>
    </xf>
    <xf numFmtId="49" fontId="14" fillId="3" borderId="1" xfId="1" applyNumberFormat="1" applyFont="1" applyFill="1" applyBorder="1" applyAlignment="1" applyProtection="1">
      <alignment horizontal="center" vertical="center"/>
    </xf>
    <xf numFmtId="49" fontId="14" fillId="0" borderId="1" xfId="4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/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6" fillId="3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/>
    </xf>
    <xf numFmtId="2" fontId="28" fillId="0" borderId="1" xfId="0" applyNumberFormat="1" applyFont="1" applyBorder="1" applyAlignment="1" applyProtection="1">
      <alignment horizontal="center" vertical="center"/>
    </xf>
    <xf numFmtId="14" fontId="28" fillId="0" borderId="1" xfId="0" applyNumberFormat="1" applyFont="1" applyBorder="1" applyAlignment="1" applyProtection="1">
      <alignment horizontal="center" vertical="center"/>
    </xf>
    <xf numFmtId="14" fontId="28" fillId="0" borderId="1" xfId="0" applyNumberFormat="1" applyFont="1" applyFill="1" applyBorder="1" applyAlignment="1" applyProtection="1">
      <alignment horizontal="center" vertical="center"/>
    </xf>
    <xf numFmtId="14" fontId="28" fillId="0" borderId="1" xfId="0" applyNumberFormat="1" applyFont="1" applyBorder="1" applyAlignment="1" applyProtection="1">
      <alignment horizontal="center" vertical="top"/>
    </xf>
    <xf numFmtId="0" fontId="1" fillId="0" borderId="1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2" fontId="33" fillId="0" borderId="3" xfId="0" applyNumberFormat="1" applyFont="1" applyBorder="1" applyAlignment="1">
      <alignment horizontal="center" vertical="center" wrapText="1"/>
    </xf>
    <xf numFmtId="1" fontId="33" fillId="0" borderId="3" xfId="0" applyNumberFormat="1" applyFont="1" applyBorder="1" applyAlignment="1">
      <alignment horizontal="center" vertical="center" wrapText="1"/>
    </xf>
    <xf numFmtId="1" fontId="16" fillId="0" borderId="1" xfId="2" applyNumberFormat="1" applyFont="1" applyFill="1" applyBorder="1" applyAlignment="1" applyProtection="1">
      <alignment horizontal="center" vertical="center"/>
      <protection locked="0"/>
    </xf>
    <xf numFmtId="49" fontId="23" fillId="0" borderId="1" xfId="1" applyNumberFormat="1" applyFont="1" applyFill="1" applyBorder="1" applyAlignment="1">
      <alignment horizontal="center" wrapText="1"/>
    </xf>
    <xf numFmtId="2" fontId="14" fillId="0" borderId="1" xfId="1" applyNumberFormat="1" applyFont="1" applyFill="1" applyBorder="1" applyAlignment="1" applyProtection="1">
      <alignment horizontal="center" vertical="top" wrapText="1"/>
      <protection locked="0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33" fillId="4" borderId="1" xfId="0" applyNumberFormat="1" applyFont="1" applyFill="1" applyBorder="1" applyAlignment="1">
      <alignment horizontal="center" vertical="center" wrapText="1"/>
    </xf>
    <xf numFmtId="1" fontId="33" fillId="4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1" fontId="21" fillId="0" borderId="1" xfId="2" applyNumberFormat="1" applyFont="1" applyFill="1" applyBorder="1" applyAlignment="1">
      <alignment horizontal="center" vertical="center"/>
    </xf>
    <xf numFmtId="1" fontId="14" fillId="3" borderId="1" xfId="1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/>
    <xf numFmtId="14" fontId="33" fillId="0" borderId="0" xfId="0" applyNumberFormat="1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/>
    </xf>
    <xf numFmtId="166" fontId="14" fillId="0" borderId="1" xfId="0" applyNumberFormat="1" applyFont="1" applyFill="1" applyBorder="1" applyAlignment="1" applyProtection="1">
      <alignment horizontal="center"/>
    </xf>
    <xf numFmtId="2" fontId="16" fillId="0" borderId="1" xfId="0" applyNumberFormat="1" applyFont="1" applyFill="1" applyBorder="1" applyAlignment="1">
      <alignment horizontal="center" vertical="center"/>
    </xf>
    <xf numFmtId="168" fontId="16" fillId="0" borderId="1" xfId="5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/>
    </xf>
    <xf numFmtId="2" fontId="17" fillId="0" borderId="1" xfId="3" applyNumberFormat="1" applyFont="1" applyFill="1" applyBorder="1" applyAlignment="1" applyProtection="1">
      <alignment horizontal="center"/>
    </xf>
    <xf numFmtId="1" fontId="17" fillId="0" borderId="1" xfId="3" applyNumberFormat="1" applyFont="1" applyFill="1" applyBorder="1" applyAlignment="1" applyProtection="1">
      <alignment horizontal="center"/>
    </xf>
    <xf numFmtId="166" fontId="14" fillId="0" borderId="1" xfId="0" applyNumberFormat="1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169" fontId="14" fillId="0" borderId="1" xfId="6" applyNumberFormat="1" applyFont="1" applyFill="1" applyBorder="1" applyAlignment="1" applyProtection="1">
      <alignment horizontal="center" vertical="center"/>
    </xf>
    <xf numFmtId="169" fontId="14" fillId="0" borderId="1" xfId="6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166" fontId="17" fillId="0" borderId="1" xfId="3" applyNumberFormat="1" applyFont="1" applyFill="1" applyBorder="1" applyAlignment="1" applyProtection="1">
      <alignment horizontal="center"/>
    </xf>
    <xf numFmtId="0" fontId="14" fillId="0" borderId="1" xfId="6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center" vertical="center"/>
    </xf>
    <xf numFmtId="170" fontId="14" fillId="0" borderId="1" xfId="0" applyNumberFormat="1" applyFont="1" applyFill="1" applyBorder="1" applyAlignment="1" applyProtection="1">
      <alignment horizontal="center" vertical="center"/>
    </xf>
    <xf numFmtId="171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6" fontId="14" fillId="0" borderId="1" xfId="0" applyNumberFormat="1" applyFont="1" applyFill="1" applyBorder="1" applyAlignment="1" applyProtection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 applyProtection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wrapText="1"/>
    </xf>
    <xf numFmtId="2" fontId="37" fillId="0" borderId="1" xfId="0" applyNumberFormat="1" applyFont="1" applyFill="1" applyBorder="1" applyAlignment="1">
      <alignment horizontal="center" vertical="center"/>
    </xf>
    <xf numFmtId="168" fontId="37" fillId="0" borderId="1" xfId="5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/>
    </xf>
    <xf numFmtId="2" fontId="14" fillId="0" borderId="1" xfId="0" applyNumberFormat="1" applyFont="1" applyFill="1" applyBorder="1" applyAlignment="1" applyProtection="1">
      <alignment horizontal="center" vertical="center"/>
      <protection locked="0"/>
    </xf>
    <xf numFmtId="170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3" fontId="1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165" fontId="14" fillId="0" borderId="1" xfId="0" applyNumberFormat="1" applyFont="1" applyFill="1" applyBorder="1" applyAlignment="1" applyProtection="1">
      <alignment horizontal="center" vertical="center"/>
      <protection locked="0"/>
    </xf>
    <xf numFmtId="170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 applyProtection="1">
      <alignment horizontal="left" vertical="center"/>
    </xf>
    <xf numFmtId="2" fontId="26" fillId="0" borderId="3" xfId="0" applyNumberFormat="1" applyFont="1" applyBorder="1" applyAlignment="1" applyProtection="1">
      <alignment horizontal="center" vertical="center"/>
    </xf>
    <xf numFmtId="2" fontId="26" fillId="0" borderId="4" xfId="0" applyNumberFormat="1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1" fontId="26" fillId="0" borderId="3" xfId="0" applyNumberFormat="1" applyFont="1" applyBorder="1" applyAlignment="1" applyProtection="1">
      <alignment horizontal="center" vertical="center" wrapText="1"/>
    </xf>
    <xf numFmtId="1" fontId="26" fillId="0" borderId="4" xfId="0" applyNumberFormat="1" applyFont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7" fillId="0" borderId="0" xfId="0" applyFont="1" applyAlignment="1" applyProtection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49" fontId="26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center" indent="2"/>
    </xf>
    <xf numFmtId="0" fontId="0" fillId="0" borderId="0" xfId="0" applyBorder="1" applyAlignment="1" applyProtection="1">
      <alignment horizontal="left" vertical="center" indent="2"/>
    </xf>
    <xf numFmtId="0" fontId="0" fillId="0" borderId="5" xfId="0" applyBorder="1" applyAlignment="1" applyProtection="1">
      <alignment horizontal="left" vertical="top" indent="2"/>
      <protection locked="0"/>
    </xf>
    <xf numFmtId="0" fontId="0" fillId="0" borderId="2" xfId="0" applyBorder="1" applyAlignment="1" applyProtection="1">
      <alignment horizontal="left" vertical="top" indent="2"/>
      <protection locked="0"/>
    </xf>
    <xf numFmtId="0" fontId="0" fillId="0" borderId="6" xfId="0" applyBorder="1" applyAlignment="1" applyProtection="1">
      <alignment horizontal="left" vertical="top" indent="2"/>
      <protection locked="0"/>
    </xf>
    <xf numFmtId="0" fontId="0" fillId="0" borderId="7" xfId="0" applyBorder="1" applyAlignment="1" applyProtection="1">
      <alignment horizontal="left" vertical="top" indent="2"/>
      <protection locked="0"/>
    </xf>
    <xf numFmtId="0" fontId="0" fillId="0" borderId="0" xfId="0" applyBorder="1" applyAlignment="1" applyProtection="1">
      <alignment horizontal="left" vertical="top" indent="2"/>
      <protection locked="0"/>
    </xf>
    <xf numFmtId="0" fontId="0" fillId="0" borderId="8" xfId="0" applyBorder="1" applyAlignment="1" applyProtection="1">
      <alignment horizontal="left" vertical="top" indent="2"/>
      <protection locked="0"/>
    </xf>
    <xf numFmtId="0" fontId="0" fillId="0" borderId="9" xfId="0" applyBorder="1" applyAlignment="1" applyProtection="1">
      <alignment horizontal="left" vertical="top" indent="2"/>
      <protection locked="0"/>
    </xf>
    <xf numFmtId="0" fontId="0" fillId="0" borderId="10" xfId="0" applyBorder="1" applyAlignment="1" applyProtection="1">
      <alignment horizontal="left" vertical="top" indent="2"/>
      <protection locked="0"/>
    </xf>
    <xf numFmtId="0" fontId="0" fillId="0" borderId="11" xfId="0" applyBorder="1" applyAlignment="1" applyProtection="1">
      <alignment horizontal="left" vertical="top" indent="2"/>
      <protection locked="0"/>
    </xf>
    <xf numFmtId="0" fontId="0" fillId="0" borderId="5" xfId="0" applyBorder="1" applyAlignment="1" applyProtection="1">
      <alignment horizontal="left" vertical="center" indent="2"/>
    </xf>
    <xf numFmtId="0" fontId="0" fillId="0" borderId="2" xfId="0" applyBorder="1" applyAlignment="1" applyProtection="1">
      <alignment horizontal="left" vertical="center" indent="2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 vertical="center" indent="2"/>
    </xf>
    <xf numFmtId="0" fontId="12" fillId="2" borderId="5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0" fillId="0" borderId="7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/>
    </xf>
    <xf numFmtId="49" fontId="17" fillId="0" borderId="1" xfId="3" applyNumberFormat="1" applyFont="1" applyFill="1" applyBorder="1" applyAlignment="1" applyProtection="1">
      <alignment horizontal="center"/>
    </xf>
    <xf numFmtId="49" fontId="14" fillId="0" borderId="1" xfId="3" applyNumberFormat="1" applyFont="1" applyFill="1" applyBorder="1" applyAlignment="1" applyProtection="1">
      <alignment horizontal="center"/>
    </xf>
    <xf numFmtId="49" fontId="36" fillId="0" borderId="1" xfId="0" applyNumberFormat="1" applyFont="1" applyFill="1" applyBorder="1" applyAlignment="1" applyProtection="1">
      <alignment horizontal="center"/>
    </xf>
    <xf numFmtId="49" fontId="37" fillId="0" borderId="1" xfId="0" applyNumberFormat="1" applyFont="1" applyFill="1" applyBorder="1" applyAlignment="1">
      <alignment horizontal="center" vertical="center"/>
    </xf>
    <xf numFmtId="49" fontId="14" fillId="0" borderId="1" xfId="6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4" fillId="0" borderId="29" xfId="0" applyNumberFormat="1" applyFont="1" applyFill="1" applyBorder="1" applyAlignment="1" applyProtection="1">
      <alignment horizont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/>
      <protection locked="0"/>
    </xf>
    <xf numFmtId="49" fontId="14" fillId="0" borderId="4" xfId="1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" xfId="0" applyNumberFormat="1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/>
    </xf>
    <xf numFmtId="165" fontId="17" fillId="0" borderId="1" xfId="3" applyNumberFormat="1" applyFont="1" applyFill="1" applyBorder="1" applyAlignment="1" applyProtection="1">
      <alignment horizontal="center"/>
    </xf>
    <xf numFmtId="165" fontId="14" fillId="0" borderId="1" xfId="0" applyNumberFormat="1" applyFont="1" applyFill="1" applyBorder="1" applyAlignment="1" applyProtection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/>
    </xf>
    <xf numFmtId="165" fontId="14" fillId="0" borderId="1" xfId="2" applyNumberFormat="1" applyFont="1" applyFill="1" applyBorder="1" applyAlignment="1">
      <alignment horizontal="center" vertical="center"/>
    </xf>
    <xf numFmtId="165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3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 wrapText="1"/>
    </xf>
    <xf numFmtId="165" fontId="19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 applyProtection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165" fontId="14" fillId="0" borderId="1" xfId="4" applyNumberFormat="1" applyFont="1" applyFill="1" applyBorder="1" applyAlignment="1" applyProtection="1">
      <alignment horizontal="center" vertical="center"/>
      <protection locked="0"/>
    </xf>
    <xf numFmtId="165" fontId="16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1" xfId="1" applyNumberFormat="1" applyFont="1" applyFill="1" applyBorder="1" applyAlignment="1" applyProtection="1">
      <alignment horizontal="center"/>
      <protection locked="0"/>
    </xf>
    <xf numFmtId="165" fontId="14" fillId="0" borderId="1" xfId="1" applyNumberFormat="1" applyFont="1" applyFill="1" applyBorder="1" applyAlignment="1" applyProtection="1">
      <alignment horizontal="center" vertical="center"/>
      <protection locked="0" hidden="1"/>
    </xf>
    <xf numFmtId="165" fontId="14" fillId="0" borderId="1" xfId="1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165" fontId="14" fillId="0" borderId="1" xfId="2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/>
    </xf>
    <xf numFmtId="165" fontId="14" fillId="0" borderId="1" xfId="1" applyNumberFormat="1" applyFont="1" applyFill="1" applyBorder="1" applyAlignment="1" applyProtection="1">
      <alignment horizontal="center" vertical="top" wrapText="1"/>
      <protection locked="0"/>
    </xf>
    <xf numFmtId="165" fontId="14" fillId="0" borderId="1" xfId="2" applyNumberFormat="1" applyFont="1" applyFill="1" applyBorder="1" applyAlignment="1" applyProtection="1">
      <alignment horizontal="center" vertical="center"/>
      <protection locked="0"/>
    </xf>
    <xf numFmtId="49" fontId="36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33" fillId="0" borderId="3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1" applyNumberFormat="1" applyFont="1" applyFill="1" applyBorder="1" applyAlignment="1" applyProtection="1">
      <alignment horizontal="center" vertical="center"/>
      <protection locked="0"/>
    </xf>
    <xf numFmtId="164" fontId="14" fillId="0" borderId="1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0" xfId="0" applyNumberFormat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 applyProtection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</cellXfs>
  <cellStyles count="7">
    <cellStyle name="Excel Built-in Normal" xfId="4"/>
    <cellStyle name="Milliers 2 2" xfId="5"/>
    <cellStyle name="Milliers 4" xfId="6"/>
    <cellStyle name="Normal" xfId="0" builtinId="0"/>
    <cellStyle name="Normal 2" xfId="1"/>
    <cellStyle name="Normal 3" xfId="2"/>
    <cellStyle name="Normal_Liste des bloc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0" dropStyle="combo" dx="16" fmlaLink="certificat!$B$8" fmlaRange="'liste des blocs'!$C$2:$C$223" noThreeD="1" sel="1" val="14"/>
</file>

<file path=xl/ctrlProps/ctrlProp2.xml><?xml version="1.0" encoding="utf-8"?>
<formControlPr xmlns="http://schemas.microsoft.com/office/spreadsheetml/2009/9/main" objectType="Drop" dropStyle="combo" dx="16" fmlaLink="$C$39" fmlaRange="'liste des T.I.V.'!$A$2:$A$12" noThreeD="1" sel="1" val="0"/>
</file>

<file path=xl/ctrlProps/ctrlProp3.xml><?xml version="1.0" encoding="utf-8"?>
<formControlPr xmlns="http://schemas.microsoft.com/office/spreadsheetml/2009/9/main" objectType="Drop" dropStyle="combo" dx="16" fmlaLink="certificat!$C$39" fmlaRange="'liste des T.I.V.'!$A$2:$A$12" noThreeD="1" sel="1" val="0"/>
</file>

<file path=xl/ctrlProps/ctrlProp4.xml><?xml version="1.0" encoding="utf-8"?>
<formControlPr xmlns="http://schemas.microsoft.com/office/spreadsheetml/2009/9/main" objectType="Drop" dropLines="30" dropStyle="combo" dx="16" fmlaLink="certificat!$B$8" fmlaRange="'liste des blocs'!$C$2:$C$240" noThreeD="1" sel="1" val="0"/>
</file>

<file path=xl/ctrlProps/ctrlProp5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6</xdr:col>
      <xdr:colOff>343586</xdr:colOff>
      <xdr:row>27</xdr:row>
      <xdr:rowOff>19839</xdr:rowOff>
    </xdr:to>
    <xdr:pic>
      <xdr:nvPicPr>
        <xdr:cNvPr id="2" name="Image 1" descr="Capture d’écra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58"/>
        <a:stretch/>
      </xdr:blipFill>
      <xdr:spPr>
        <a:xfrm>
          <a:off x="0" y="28574"/>
          <a:ext cx="4915586" cy="5134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7</xdr:row>
      <xdr:rowOff>104775</xdr:rowOff>
    </xdr:from>
    <xdr:ext cx="184731" cy="264560"/>
    <xdr:sp macro="" textlink="">
      <xdr:nvSpPr>
        <xdr:cNvPr id="2" name="ZoneTexte 1"/>
        <xdr:cNvSpPr txBox="1"/>
      </xdr:nvSpPr>
      <xdr:spPr>
        <a:xfrm>
          <a:off x="971550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6</xdr:row>
          <xdr:rowOff>114300</xdr:rowOff>
        </xdr:from>
        <xdr:to>
          <xdr:col>2</xdr:col>
          <xdr:colOff>247650</xdr:colOff>
          <xdr:row>8</xdr:row>
          <xdr:rowOff>47625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37</xdr:row>
          <xdr:rowOff>66675</xdr:rowOff>
        </xdr:from>
        <xdr:to>
          <xdr:col>3</xdr:col>
          <xdr:colOff>28575</xdr:colOff>
          <xdr:row>39</xdr:row>
          <xdr:rowOff>142875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0</xdr:col>
      <xdr:colOff>0</xdr:colOff>
      <xdr:row>0</xdr:row>
      <xdr:rowOff>95250</xdr:rowOff>
    </xdr:from>
    <xdr:to>
      <xdr:col>10</xdr:col>
      <xdr:colOff>402851</xdr:colOff>
      <xdr:row>0</xdr:row>
      <xdr:rowOff>1643250</xdr:rowOff>
    </xdr:to>
    <xdr:pic>
      <xdr:nvPicPr>
        <xdr:cNvPr id="5" name="Image 4" descr="FFESSM%20Manche-V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4" b="19005"/>
        <a:stretch/>
      </xdr:blipFill>
      <xdr:spPr bwMode="auto">
        <a:xfrm>
          <a:off x="0" y="95250"/>
          <a:ext cx="5000625" cy="15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9580</xdr:rowOff>
    </xdr:from>
    <xdr:to>
      <xdr:col>6</xdr:col>
      <xdr:colOff>202650</xdr:colOff>
      <xdr:row>0</xdr:row>
      <xdr:rowOff>1013409</xdr:rowOff>
    </xdr:to>
    <xdr:pic>
      <xdr:nvPicPr>
        <xdr:cNvPr id="2" name="Image 1" descr="FFESSM%20Manche-V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587"/>
        <a:stretch/>
      </xdr:blipFill>
      <xdr:spPr bwMode="auto">
        <a:xfrm>
          <a:off x="209550" y="9580"/>
          <a:ext cx="3384000" cy="1003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</xdr:row>
          <xdr:rowOff>0</xdr:rowOff>
        </xdr:from>
        <xdr:to>
          <xdr:col>23</xdr:col>
          <xdr:colOff>9525</xdr:colOff>
          <xdr:row>3</xdr:row>
          <xdr:rowOff>171450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9525</xdr:rowOff>
        </xdr:from>
        <xdr:to>
          <xdr:col>23</xdr:col>
          <xdr:colOff>0</xdr:colOff>
          <xdr:row>10</xdr:row>
          <xdr:rowOff>66675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</xdr:row>
          <xdr:rowOff>209550</xdr:rowOff>
        </xdr:from>
        <xdr:to>
          <xdr:col>22</xdr:col>
          <xdr:colOff>333375</xdr:colOff>
          <xdr:row>6</xdr:row>
          <xdr:rowOff>209550</xdr:rowOff>
        </xdr:to>
        <xdr:sp macro="" textlink="">
          <xdr:nvSpPr>
            <xdr:cNvPr id="3079" name="Bouton 5" descr="Impression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Impression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FESSM%20Manche/TIV%20CDASM/requalif%20FFESSM%20Manche/re-qualif%202022/Dec%202022/Bloc_inventaires%20requalif%20FFESSM%20Dec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blocs"/>
      <sheetName val="Liste des T.I.V."/>
      <sheetName val="certificat"/>
      <sheetName val="fiche d'évaluation"/>
      <sheetName val="Synthèse"/>
      <sheetName val="Bloc_inventaires requalif FFESS"/>
    </sheetNames>
    <definedNames>
      <definedName name="Module3.imprime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1" topLeftCell="A2" activePane="bottomLeft" state="frozen"/>
      <selection pane="bottomLeft" activeCell="C9" sqref="C9"/>
    </sheetView>
  </sheetViews>
  <sheetFormatPr baseColWidth="10" defaultRowHeight="11.25"/>
  <cols>
    <col min="1" max="2" width="11.42578125" style="178"/>
    <col min="3" max="3" width="57.140625" style="178" customWidth="1"/>
    <col min="4" max="4" width="41.140625" style="178" customWidth="1"/>
    <col min="5" max="5" width="43" style="178" customWidth="1"/>
    <col min="6" max="16384" width="11.42578125" style="178"/>
  </cols>
  <sheetData>
    <row r="1" spans="1:6">
      <c r="A1" s="171" t="s">
        <v>229</v>
      </c>
      <c r="B1" s="171" t="s">
        <v>230</v>
      </c>
      <c r="C1" s="171" t="s">
        <v>233</v>
      </c>
      <c r="D1" s="171" t="s">
        <v>231</v>
      </c>
      <c r="E1" s="171" t="s">
        <v>268</v>
      </c>
      <c r="F1" s="171" t="s">
        <v>266</v>
      </c>
    </row>
    <row r="2" spans="1:6">
      <c r="A2" s="171" t="s">
        <v>232</v>
      </c>
      <c r="B2" s="171" t="s">
        <v>0</v>
      </c>
      <c r="C2" s="171" t="s">
        <v>234</v>
      </c>
      <c r="D2" s="171" t="s">
        <v>235</v>
      </c>
      <c r="E2" s="171" t="s">
        <v>269</v>
      </c>
      <c r="F2" s="171" t="s">
        <v>236</v>
      </c>
    </row>
    <row r="3" spans="1:6">
      <c r="A3" s="172" t="s">
        <v>237</v>
      </c>
      <c r="B3" s="172" t="s">
        <v>1</v>
      </c>
      <c r="C3" s="172" t="s">
        <v>238</v>
      </c>
      <c r="D3" s="172" t="s">
        <v>239</v>
      </c>
      <c r="E3" s="172"/>
      <c r="F3" s="172" t="s">
        <v>236</v>
      </c>
    </row>
    <row r="4" spans="1:6" ht="22.5">
      <c r="A4" s="171" t="s">
        <v>240</v>
      </c>
      <c r="B4" s="164" t="s">
        <v>223</v>
      </c>
      <c r="C4" s="171" t="s">
        <v>264</v>
      </c>
      <c r="D4" s="171" t="s">
        <v>265</v>
      </c>
      <c r="E4" s="171" t="s">
        <v>270</v>
      </c>
      <c r="F4" s="171" t="s">
        <v>236</v>
      </c>
    </row>
    <row r="5" spans="1:6">
      <c r="A5" s="171" t="s">
        <v>247</v>
      </c>
      <c r="B5" s="164" t="s">
        <v>224</v>
      </c>
      <c r="C5" s="179" t="s">
        <v>295</v>
      </c>
      <c r="D5" s="171" t="s">
        <v>267</v>
      </c>
      <c r="E5" s="171" t="s">
        <v>271</v>
      </c>
      <c r="F5" s="171" t="s">
        <v>236</v>
      </c>
    </row>
    <row r="6" spans="1:6">
      <c r="A6" s="171" t="s">
        <v>242</v>
      </c>
      <c r="B6" s="164" t="s">
        <v>2</v>
      </c>
      <c r="C6" s="171" t="s">
        <v>273</v>
      </c>
      <c r="D6" s="171" t="s">
        <v>272</v>
      </c>
      <c r="E6" s="171" t="s">
        <v>274</v>
      </c>
      <c r="F6" s="171" t="s">
        <v>236</v>
      </c>
    </row>
    <row r="7" spans="1:6">
      <c r="A7" s="171" t="s">
        <v>245</v>
      </c>
      <c r="B7" s="164" t="s">
        <v>225</v>
      </c>
      <c r="C7" s="179" t="s">
        <v>295</v>
      </c>
      <c r="D7" s="171" t="s">
        <v>277</v>
      </c>
      <c r="E7" s="171" t="s">
        <v>276</v>
      </c>
      <c r="F7" s="171" t="s">
        <v>236</v>
      </c>
    </row>
    <row r="8" spans="1:6" ht="45">
      <c r="A8" s="171" t="s">
        <v>249</v>
      </c>
      <c r="B8" s="164" t="s">
        <v>4</v>
      </c>
      <c r="C8" s="179" t="s">
        <v>275</v>
      </c>
      <c r="D8" s="171" t="s">
        <v>299</v>
      </c>
      <c r="E8" s="178" t="s">
        <v>279</v>
      </c>
      <c r="F8" s="171" t="s">
        <v>236</v>
      </c>
    </row>
    <row r="9" spans="1:6" ht="33.75">
      <c r="A9" s="171" t="s">
        <v>250</v>
      </c>
      <c r="B9" s="165" t="s">
        <v>5</v>
      </c>
      <c r="C9" s="179" t="s">
        <v>275</v>
      </c>
      <c r="D9" s="171" t="s">
        <v>280</v>
      </c>
      <c r="E9" s="171" t="s">
        <v>278</v>
      </c>
      <c r="F9" s="171" t="s">
        <v>236</v>
      </c>
    </row>
    <row r="10" spans="1:6" ht="56.25">
      <c r="A10" s="171" t="s">
        <v>251</v>
      </c>
      <c r="B10" s="164" t="s">
        <v>226</v>
      </c>
      <c r="C10" s="179" t="s">
        <v>281</v>
      </c>
      <c r="D10" s="171" t="s">
        <v>292</v>
      </c>
      <c r="E10" s="171" t="s">
        <v>282</v>
      </c>
      <c r="F10" s="171" t="s">
        <v>236</v>
      </c>
    </row>
    <row r="11" spans="1:6" ht="22.5">
      <c r="A11" s="171" t="s">
        <v>252</v>
      </c>
      <c r="B11" s="164" t="s">
        <v>227</v>
      </c>
      <c r="C11" s="179" t="s">
        <v>283</v>
      </c>
      <c r="E11" s="171" t="s">
        <v>284</v>
      </c>
      <c r="F11" s="171" t="s">
        <v>236</v>
      </c>
    </row>
    <row r="12" spans="1:6" ht="22.5">
      <c r="A12" s="171" t="s">
        <v>253</v>
      </c>
      <c r="B12" s="166" t="s">
        <v>6</v>
      </c>
      <c r="C12" s="179" t="s">
        <v>295</v>
      </c>
      <c r="D12" s="171" t="s">
        <v>285</v>
      </c>
      <c r="E12" s="171" t="s">
        <v>286</v>
      </c>
      <c r="F12" s="171" t="s">
        <v>287</v>
      </c>
    </row>
    <row r="13" spans="1:6" ht="45">
      <c r="A13" s="171" t="s">
        <v>246</v>
      </c>
      <c r="B13" s="164" t="s">
        <v>7</v>
      </c>
      <c r="C13" s="179" t="s">
        <v>275</v>
      </c>
      <c r="D13" s="171" t="s">
        <v>290</v>
      </c>
      <c r="E13" s="171" t="s">
        <v>288</v>
      </c>
      <c r="F13" s="171" t="s">
        <v>236</v>
      </c>
    </row>
    <row r="14" spans="1:6" ht="22.5">
      <c r="A14" s="171" t="s">
        <v>254</v>
      </c>
      <c r="B14" s="167" t="s">
        <v>8</v>
      </c>
      <c r="C14" s="179" t="s">
        <v>295</v>
      </c>
      <c r="D14" s="171"/>
      <c r="E14" s="171" t="s">
        <v>291</v>
      </c>
      <c r="F14" s="171" t="s">
        <v>289</v>
      </c>
    </row>
    <row r="15" spans="1:6" ht="22.5">
      <c r="A15" s="171" t="s">
        <v>248</v>
      </c>
      <c r="B15" s="167" t="s">
        <v>9</v>
      </c>
      <c r="C15" s="179" t="s">
        <v>295</v>
      </c>
      <c r="D15" s="171"/>
      <c r="E15" s="171" t="s">
        <v>293</v>
      </c>
      <c r="F15" s="171" t="s">
        <v>289</v>
      </c>
    </row>
    <row r="16" spans="1:6" ht="22.5">
      <c r="A16" s="171" t="s">
        <v>255</v>
      </c>
      <c r="B16" s="167" t="s">
        <v>10</v>
      </c>
      <c r="C16" s="179" t="s">
        <v>295</v>
      </c>
      <c r="D16" s="171"/>
      <c r="E16" s="177">
        <v>42818</v>
      </c>
      <c r="F16" s="171" t="s">
        <v>296</v>
      </c>
    </row>
    <row r="17" spans="1:6" ht="22.5">
      <c r="A17" s="171" t="s">
        <v>256</v>
      </c>
      <c r="B17" s="168" t="s">
        <v>228</v>
      </c>
      <c r="C17" s="179" t="s">
        <v>294</v>
      </c>
      <c r="D17" s="171"/>
      <c r="E17" s="177">
        <v>45009</v>
      </c>
      <c r="F17" s="171" t="s">
        <v>297</v>
      </c>
    </row>
    <row r="18" spans="1:6" ht="22.5">
      <c r="A18" s="171" t="s">
        <v>257</v>
      </c>
      <c r="B18" s="164" t="s">
        <v>11</v>
      </c>
      <c r="C18" s="179" t="s">
        <v>275</v>
      </c>
      <c r="D18" s="171" t="s">
        <v>298</v>
      </c>
      <c r="E18" s="171" t="s">
        <v>22</v>
      </c>
      <c r="F18" s="171" t="s">
        <v>236</v>
      </c>
    </row>
    <row r="19" spans="1:6">
      <c r="A19" s="172" t="s">
        <v>258</v>
      </c>
      <c r="B19" s="173" t="s">
        <v>12</v>
      </c>
      <c r="C19" s="172" t="s">
        <v>238</v>
      </c>
      <c r="D19" s="172"/>
      <c r="E19" s="172"/>
      <c r="F19" s="172"/>
    </row>
    <row r="20" spans="1:6" ht="22.5">
      <c r="A20" s="172" t="s">
        <v>259</v>
      </c>
      <c r="B20" s="174" t="s">
        <v>13</v>
      </c>
      <c r="C20" s="172" t="s">
        <v>238</v>
      </c>
      <c r="D20" s="172"/>
      <c r="E20" s="172"/>
      <c r="F20" s="172"/>
    </row>
    <row r="21" spans="1:6" ht="22.5">
      <c r="A21" s="171" t="s">
        <v>241</v>
      </c>
      <c r="B21" s="164" t="s">
        <v>14</v>
      </c>
      <c r="C21" s="179" t="s">
        <v>275</v>
      </c>
      <c r="E21" s="171"/>
      <c r="F21" s="171" t="s">
        <v>236</v>
      </c>
    </row>
    <row r="22" spans="1:6" ht="22.5">
      <c r="A22" s="171" t="s">
        <v>243</v>
      </c>
      <c r="B22" s="164" t="s">
        <v>15</v>
      </c>
      <c r="C22" s="179" t="s">
        <v>275</v>
      </c>
      <c r="D22" s="171"/>
      <c r="E22" s="171"/>
      <c r="F22" s="171" t="s">
        <v>236</v>
      </c>
    </row>
    <row r="23" spans="1:6">
      <c r="A23" s="171" t="s">
        <v>244</v>
      </c>
      <c r="B23" s="164" t="s">
        <v>16</v>
      </c>
      <c r="C23" s="171" t="s">
        <v>273</v>
      </c>
      <c r="D23" s="171"/>
      <c r="E23" s="171"/>
      <c r="F23" s="171" t="s">
        <v>236</v>
      </c>
    </row>
    <row r="24" spans="1:6" ht="22.5">
      <c r="A24" s="171" t="s">
        <v>260</v>
      </c>
      <c r="B24" s="170" t="s">
        <v>17</v>
      </c>
      <c r="C24" s="171" t="s">
        <v>273</v>
      </c>
      <c r="D24" s="171"/>
      <c r="E24" s="171"/>
      <c r="F24" s="171" t="s">
        <v>289</v>
      </c>
    </row>
    <row r="25" spans="1:6">
      <c r="A25" s="171" t="s">
        <v>261</v>
      </c>
      <c r="B25" s="164" t="s">
        <v>18</v>
      </c>
      <c r="C25" s="171" t="s">
        <v>273</v>
      </c>
      <c r="D25" s="171"/>
      <c r="E25" s="171"/>
      <c r="F25" s="171" t="s">
        <v>236</v>
      </c>
    </row>
    <row r="26" spans="1:6" ht="22.5">
      <c r="A26" s="171" t="s">
        <v>262</v>
      </c>
      <c r="B26" s="169" t="s">
        <v>160</v>
      </c>
      <c r="C26" s="171" t="s">
        <v>273</v>
      </c>
      <c r="D26" s="171"/>
      <c r="E26" s="171"/>
      <c r="F26" s="171" t="s">
        <v>297</v>
      </c>
    </row>
    <row r="27" spans="1:6" ht="22.5">
      <c r="A27" s="171" t="s">
        <v>263</v>
      </c>
      <c r="B27" s="164" t="s">
        <v>161</v>
      </c>
      <c r="C27" s="171" t="s">
        <v>273</v>
      </c>
      <c r="D27" s="171"/>
      <c r="E27" s="171"/>
      <c r="F27" s="171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K115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P19" sqref="P19"/>
    </sheetView>
  </sheetViews>
  <sheetFormatPr baseColWidth="10" defaultRowHeight="15"/>
  <cols>
    <col min="1" max="1" width="32" style="84" customWidth="1"/>
    <col min="2" max="2" width="6" style="84" bestFit="1" customWidth="1"/>
    <col min="3" max="3" width="9.140625" style="84" customWidth="1"/>
    <col min="4" max="4" width="13.28515625" style="84" customWidth="1"/>
    <col min="5" max="5" width="14.140625" style="84" customWidth="1"/>
    <col min="6" max="6" width="11.42578125" style="84"/>
    <col min="7" max="7" width="9.5703125" style="84" customWidth="1"/>
    <col min="8" max="8" width="30.5703125" style="84" customWidth="1"/>
    <col min="9" max="9" width="10.5703125" style="84" customWidth="1"/>
    <col min="10" max="10" width="8.5703125" style="84" customWidth="1"/>
    <col min="11" max="11" width="7.28515625" style="97" customWidth="1"/>
    <col min="12" max="12" width="7.28515625" style="84" customWidth="1"/>
    <col min="13" max="14" width="5.85546875" style="108" customWidth="1"/>
    <col min="15" max="15" width="8.85546875" style="402" customWidth="1"/>
    <col min="16" max="16" width="14.85546875" style="402" customWidth="1"/>
    <col min="17" max="17" width="14.85546875" style="84" customWidth="1"/>
    <col min="18" max="18" width="11.42578125" style="420"/>
    <col min="19" max="19" width="8.28515625" style="108" customWidth="1"/>
    <col min="20" max="20" width="18.42578125" style="84" customWidth="1"/>
    <col min="21" max="21" width="13.140625" style="84" customWidth="1"/>
    <col min="22" max="22" width="23.5703125" style="84" customWidth="1"/>
    <col min="23" max="23" width="8" style="108" customWidth="1"/>
    <col min="24" max="24" width="16.42578125" style="84" customWidth="1"/>
    <col min="25" max="25" width="15.28515625" style="176" customWidth="1"/>
    <col min="26" max="26" width="11.42578125" style="84"/>
    <col min="27" max="16384" width="11.42578125" style="2"/>
  </cols>
  <sheetData>
    <row r="1" spans="1:37" s="148" customFormat="1" ht="33.75">
      <c r="A1" s="149" t="s">
        <v>0</v>
      </c>
      <c r="B1" s="149" t="s">
        <v>1</v>
      </c>
      <c r="C1" s="149" t="s">
        <v>223</v>
      </c>
      <c r="D1" s="149" t="s">
        <v>224</v>
      </c>
      <c r="E1" s="149" t="s">
        <v>2</v>
      </c>
      <c r="F1" s="149" t="s">
        <v>225</v>
      </c>
      <c r="G1" s="149" t="s">
        <v>4</v>
      </c>
      <c r="H1" s="149" t="s">
        <v>5</v>
      </c>
      <c r="I1" s="149" t="s">
        <v>226</v>
      </c>
      <c r="J1" s="149" t="s">
        <v>227</v>
      </c>
      <c r="K1" s="150" t="s">
        <v>6</v>
      </c>
      <c r="L1" s="149" t="s">
        <v>7</v>
      </c>
      <c r="M1" s="151" t="s">
        <v>8</v>
      </c>
      <c r="N1" s="151" t="s">
        <v>9</v>
      </c>
      <c r="O1" s="381" t="s">
        <v>300</v>
      </c>
      <c r="P1" s="381" t="s">
        <v>228</v>
      </c>
      <c r="Q1" s="149" t="s">
        <v>11</v>
      </c>
      <c r="R1" s="410" t="s">
        <v>12</v>
      </c>
      <c r="S1" s="151" t="s">
        <v>13</v>
      </c>
      <c r="T1" s="149" t="s">
        <v>14</v>
      </c>
      <c r="U1" s="149" t="s">
        <v>15</v>
      </c>
      <c r="V1" s="149" t="s">
        <v>16</v>
      </c>
      <c r="W1" s="151" t="s">
        <v>17</v>
      </c>
      <c r="X1" s="149" t="s">
        <v>18</v>
      </c>
      <c r="Y1" s="185" t="s">
        <v>160</v>
      </c>
      <c r="Z1" s="147" t="s">
        <v>161</v>
      </c>
    </row>
    <row r="2" spans="1:37" s="197" customFormat="1" ht="12.75" customHeight="1">
      <c r="A2" s="82"/>
      <c r="B2" s="29"/>
      <c r="C2" s="82"/>
      <c r="D2" s="82"/>
      <c r="E2" s="82"/>
      <c r="F2" s="82"/>
      <c r="G2" s="85"/>
      <c r="H2" s="82"/>
      <c r="I2" s="82"/>
      <c r="J2" s="82"/>
      <c r="K2" s="193"/>
      <c r="L2" s="29"/>
      <c r="M2" s="107"/>
      <c r="N2" s="107"/>
      <c r="O2" s="382"/>
      <c r="P2" s="382"/>
      <c r="Q2" s="17"/>
      <c r="R2" s="411"/>
      <c r="S2" s="18"/>
      <c r="T2" s="82"/>
      <c r="U2" s="85"/>
      <c r="V2" s="131"/>
      <c r="W2" s="131"/>
      <c r="X2" s="131"/>
      <c r="Y2" s="194"/>
      <c r="Z2" s="175"/>
      <c r="AA2" s="195"/>
      <c r="AB2" s="196"/>
      <c r="AC2" s="196"/>
      <c r="AD2" s="192"/>
      <c r="AE2" s="195"/>
      <c r="AF2" s="11"/>
      <c r="AG2" s="192"/>
      <c r="AH2" s="192"/>
    </row>
    <row r="3" spans="1:37" s="197" customFormat="1" ht="12.75" customHeight="1">
      <c r="A3" s="82"/>
      <c r="B3" s="29"/>
      <c r="C3" s="82"/>
      <c r="D3" s="82"/>
      <c r="E3" s="82"/>
      <c r="F3" s="82"/>
      <c r="G3" s="85"/>
      <c r="H3" s="82"/>
      <c r="I3" s="82"/>
      <c r="J3" s="82"/>
      <c r="K3" s="193"/>
      <c r="L3" s="29"/>
      <c r="M3" s="107"/>
      <c r="N3" s="107"/>
      <c r="O3" s="382"/>
      <c r="P3" s="382"/>
      <c r="Q3" s="17"/>
      <c r="R3" s="411"/>
      <c r="S3" s="18"/>
      <c r="T3" s="82"/>
      <c r="U3" s="85"/>
      <c r="V3" s="131"/>
      <c r="W3" s="131"/>
      <c r="X3" s="131"/>
      <c r="Y3" s="194"/>
      <c r="Z3" s="175"/>
      <c r="AA3" s="195"/>
      <c r="AB3" s="196"/>
      <c r="AC3" s="196"/>
      <c r="AD3" s="192"/>
      <c r="AE3" s="195"/>
      <c r="AF3" s="11"/>
      <c r="AG3" s="192"/>
      <c r="AH3" s="192"/>
    </row>
    <row r="4" spans="1:37" s="197" customFormat="1" ht="11.25">
      <c r="A4" s="82"/>
      <c r="B4" s="29"/>
      <c r="C4" s="82"/>
      <c r="D4" s="82"/>
      <c r="E4" s="82"/>
      <c r="F4" s="82"/>
      <c r="G4" s="85"/>
      <c r="H4" s="82"/>
      <c r="I4" s="82"/>
      <c r="J4" s="82"/>
      <c r="K4" s="193"/>
      <c r="L4" s="29"/>
      <c r="M4" s="107"/>
      <c r="N4" s="107"/>
      <c r="O4" s="382"/>
      <c r="P4" s="382"/>
      <c r="Q4" s="17"/>
      <c r="R4" s="411"/>
      <c r="S4" s="18"/>
      <c r="T4" s="82"/>
      <c r="U4" s="85"/>
      <c r="V4" s="131"/>
      <c r="W4" s="131"/>
      <c r="X4" s="131"/>
      <c r="Y4" s="194"/>
      <c r="Z4" s="175"/>
      <c r="AA4" s="195"/>
      <c r="AB4" s="196"/>
      <c r="AC4" s="196"/>
      <c r="AD4" s="192"/>
      <c r="AE4" s="195"/>
      <c r="AF4" s="11"/>
      <c r="AG4" s="192"/>
      <c r="AH4" s="192"/>
    </row>
    <row r="5" spans="1:37" s="197" customFormat="1" ht="11.25">
      <c r="A5" s="82"/>
      <c r="B5" s="29"/>
      <c r="C5" s="82"/>
      <c r="D5" s="82"/>
      <c r="E5" s="82"/>
      <c r="F5" s="82"/>
      <c r="G5" s="85"/>
      <c r="H5" s="82"/>
      <c r="I5" s="82"/>
      <c r="J5" s="82"/>
      <c r="K5" s="193"/>
      <c r="L5" s="29"/>
      <c r="M5" s="107"/>
      <c r="N5" s="107"/>
      <c r="O5" s="382"/>
      <c r="P5" s="382"/>
      <c r="Q5" s="17"/>
      <c r="R5" s="411"/>
      <c r="S5" s="18"/>
      <c r="T5" s="82"/>
      <c r="U5" s="85"/>
      <c r="V5" s="131"/>
      <c r="W5" s="131"/>
      <c r="X5" s="131"/>
      <c r="Y5" s="194"/>
      <c r="Z5" s="175"/>
      <c r="AA5" s="195"/>
      <c r="AB5" s="196"/>
      <c r="AC5" s="196"/>
      <c r="AD5" s="192"/>
      <c r="AE5" s="195"/>
      <c r="AF5" s="11"/>
      <c r="AG5" s="192"/>
      <c r="AH5" s="192"/>
    </row>
    <row r="6" spans="1:37" s="197" customFormat="1" ht="12.75" customHeight="1">
      <c r="A6" s="82"/>
      <c r="B6" s="29"/>
      <c r="C6" s="82"/>
      <c r="D6" s="82"/>
      <c r="E6" s="82"/>
      <c r="F6" s="82"/>
      <c r="G6" s="85"/>
      <c r="H6" s="82"/>
      <c r="I6" s="82"/>
      <c r="J6" s="82"/>
      <c r="K6" s="193"/>
      <c r="L6" s="29"/>
      <c r="M6" s="107"/>
      <c r="N6" s="107"/>
      <c r="O6" s="382"/>
      <c r="P6" s="382"/>
      <c r="Q6" s="17"/>
      <c r="R6" s="411"/>
      <c r="S6" s="18"/>
      <c r="T6" s="82"/>
      <c r="U6" s="423"/>
      <c r="V6" s="131"/>
      <c r="W6" s="131"/>
      <c r="X6" s="131"/>
      <c r="Y6" s="194"/>
      <c r="Z6" s="175"/>
      <c r="AA6" s="192"/>
      <c r="AB6" s="198"/>
      <c r="AC6" s="198"/>
      <c r="AD6" s="192"/>
      <c r="AE6" s="195"/>
      <c r="AF6" s="11"/>
      <c r="AG6" s="192"/>
      <c r="AH6" s="192"/>
    </row>
    <row r="7" spans="1:37" s="197" customFormat="1" ht="12.75" customHeight="1">
      <c r="A7" s="82"/>
      <c r="B7" s="29"/>
      <c r="C7" s="82"/>
      <c r="D7" s="82"/>
      <c r="E7" s="82"/>
      <c r="F7" s="82"/>
      <c r="G7" s="85"/>
      <c r="H7" s="368"/>
      <c r="I7" s="82"/>
      <c r="J7" s="82"/>
      <c r="K7" s="193"/>
      <c r="L7" s="29"/>
      <c r="M7" s="107"/>
      <c r="N7" s="107"/>
      <c r="O7" s="382"/>
      <c r="P7" s="382"/>
      <c r="Q7" s="17"/>
      <c r="R7" s="411"/>
      <c r="S7" s="18"/>
      <c r="T7" s="82"/>
      <c r="U7" s="85"/>
      <c r="V7" s="131"/>
      <c r="W7" s="131"/>
      <c r="X7" s="131"/>
      <c r="Y7" s="194"/>
      <c r="Z7" s="175"/>
      <c r="AA7" s="192"/>
      <c r="AB7" s="198"/>
      <c r="AC7" s="198"/>
      <c r="AD7" s="192"/>
      <c r="AE7" s="195"/>
      <c r="AF7" s="11"/>
      <c r="AG7" s="192"/>
      <c r="AH7" s="192"/>
    </row>
    <row r="8" spans="1:37" s="197" customFormat="1" ht="12" customHeight="1">
      <c r="A8" s="82"/>
      <c r="B8" s="29"/>
      <c r="C8" s="82"/>
      <c r="D8" s="82"/>
      <c r="E8" s="82"/>
      <c r="F8" s="82"/>
      <c r="G8" s="85"/>
      <c r="H8" s="368"/>
      <c r="I8" s="82"/>
      <c r="J8" s="82"/>
      <c r="K8" s="193"/>
      <c r="L8" s="29"/>
      <c r="M8" s="107"/>
      <c r="N8" s="107"/>
      <c r="O8" s="382"/>
      <c r="P8" s="382"/>
      <c r="Q8" s="17"/>
      <c r="R8" s="411"/>
      <c r="S8" s="18"/>
      <c r="T8" s="82"/>
      <c r="U8" s="85"/>
      <c r="V8" s="131"/>
      <c r="W8" s="131"/>
      <c r="X8" s="131"/>
      <c r="Y8" s="194"/>
      <c r="Z8" s="175"/>
      <c r="AA8" s="192"/>
      <c r="AB8" s="198"/>
      <c r="AC8" s="198"/>
      <c r="AD8" s="192"/>
      <c r="AE8" s="195"/>
      <c r="AF8" s="11"/>
      <c r="AG8" s="192"/>
      <c r="AH8" s="192"/>
      <c r="AI8" s="199"/>
    </row>
    <row r="9" spans="1:37" s="197" customFormat="1" ht="12.75" customHeight="1">
      <c r="A9" s="82"/>
      <c r="B9" s="86"/>
      <c r="C9" s="82"/>
      <c r="D9" s="82"/>
      <c r="E9" s="82"/>
      <c r="F9" s="82"/>
      <c r="G9" s="85"/>
      <c r="H9" s="368"/>
      <c r="I9" s="82"/>
      <c r="J9" s="82"/>
      <c r="K9" s="193"/>
      <c r="L9" s="29"/>
      <c r="M9" s="107"/>
      <c r="N9" s="107"/>
      <c r="O9" s="382"/>
      <c r="P9" s="382"/>
      <c r="Q9" s="17"/>
      <c r="R9" s="411"/>
      <c r="S9" s="18"/>
      <c r="T9" s="82"/>
      <c r="U9" s="85"/>
      <c r="V9" s="131"/>
      <c r="W9" s="131"/>
      <c r="X9" s="131"/>
      <c r="Y9" s="194"/>
      <c r="Z9" s="175"/>
      <c r="AA9" s="195"/>
      <c r="AB9" s="196"/>
      <c r="AC9" s="196"/>
      <c r="AD9" s="192"/>
      <c r="AE9" s="195"/>
      <c r="AF9" s="11"/>
      <c r="AG9" s="192"/>
      <c r="AH9" s="192"/>
      <c r="AI9" s="199"/>
    </row>
    <row r="10" spans="1:37" s="197" customFormat="1" ht="12.75" customHeight="1">
      <c r="A10" s="82"/>
      <c r="B10" s="86"/>
      <c r="C10" s="82"/>
      <c r="D10" s="82"/>
      <c r="E10" s="82"/>
      <c r="F10" s="82"/>
      <c r="G10" s="85"/>
      <c r="H10" s="368"/>
      <c r="I10" s="82"/>
      <c r="J10" s="82"/>
      <c r="K10" s="193"/>
      <c r="L10" s="29"/>
      <c r="M10" s="200"/>
      <c r="N10" s="200"/>
      <c r="O10" s="382"/>
      <c r="P10" s="382"/>
      <c r="Q10" s="17"/>
      <c r="R10" s="411"/>
      <c r="S10" s="18"/>
      <c r="T10" s="82"/>
      <c r="U10" s="85"/>
      <c r="V10" s="131"/>
      <c r="W10" s="131"/>
      <c r="X10" s="131"/>
      <c r="Y10" s="194"/>
      <c r="Z10" s="175"/>
      <c r="AA10" s="195"/>
      <c r="AB10" s="196"/>
      <c r="AC10" s="196"/>
      <c r="AD10" s="192"/>
      <c r="AE10" s="195"/>
      <c r="AF10" s="11"/>
      <c r="AG10" s="192"/>
      <c r="AH10" s="192"/>
      <c r="AI10" s="199"/>
    </row>
    <row r="11" spans="1:37" s="197" customFormat="1" ht="12.75" customHeight="1">
      <c r="A11" s="82"/>
      <c r="B11" s="86"/>
      <c r="C11" s="82"/>
      <c r="D11" s="82"/>
      <c r="E11" s="82"/>
      <c r="F11" s="82"/>
      <c r="G11" s="85"/>
      <c r="H11" s="368"/>
      <c r="I11" s="82"/>
      <c r="J11" s="82"/>
      <c r="K11" s="193"/>
      <c r="L11" s="29"/>
      <c r="M11" s="200"/>
      <c r="N11" s="200"/>
      <c r="O11" s="382"/>
      <c r="P11" s="382"/>
      <c r="Q11" s="17"/>
      <c r="R11" s="411"/>
      <c r="S11" s="18"/>
      <c r="T11" s="82"/>
      <c r="U11" s="85"/>
      <c r="V11" s="131"/>
      <c r="W11" s="131"/>
      <c r="X11" s="131"/>
      <c r="Y11" s="194"/>
      <c r="Z11" s="175"/>
      <c r="AA11" s="195"/>
      <c r="AB11" s="196"/>
      <c r="AC11" s="196"/>
      <c r="AD11" s="192"/>
      <c r="AE11" s="195"/>
      <c r="AF11" s="11"/>
      <c r="AG11" s="192"/>
      <c r="AH11" s="192"/>
      <c r="AI11" s="199"/>
    </row>
    <row r="12" spans="1:37" s="204" customFormat="1" ht="12.75" customHeight="1">
      <c r="A12" s="82"/>
      <c r="B12" s="86"/>
      <c r="C12" s="369"/>
      <c r="D12" s="369"/>
      <c r="E12" s="369"/>
      <c r="F12" s="370"/>
      <c r="G12" s="85"/>
      <c r="H12" s="368"/>
      <c r="I12" s="369"/>
      <c r="J12" s="369"/>
      <c r="K12" s="201"/>
      <c r="L12" s="369"/>
      <c r="M12" s="202"/>
      <c r="N12" s="202"/>
      <c r="O12" s="383"/>
      <c r="P12" s="384"/>
      <c r="Q12" s="408"/>
      <c r="R12" s="411"/>
      <c r="S12" s="421"/>
      <c r="T12" s="82"/>
      <c r="U12" s="85"/>
      <c r="V12" s="131"/>
      <c r="W12" s="131"/>
      <c r="X12" s="131"/>
      <c r="Y12" s="194"/>
      <c r="Z12" s="175"/>
      <c r="AA12" s="195"/>
      <c r="AB12" s="196"/>
      <c r="AC12" s="196"/>
      <c r="AD12" s="192"/>
      <c r="AE12" s="195"/>
      <c r="AF12" s="11"/>
      <c r="AG12" s="192"/>
      <c r="AH12" s="192"/>
      <c r="AI12" s="199"/>
      <c r="AJ12" s="197"/>
      <c r="AK12" s="197"/>
    </row>
    <row r="13" spans="1:37" s="197" customFormat="1" ht="12.75" customHeight="1">
      <c r="A13" s="82"/>
      <c r="B13" s="86"/>
      <c r="C13" s="369"/>
      <c r="D13" s="369"/>
      <c r="E13" s="369"/>
      <c r="F13" s="370"/>
      <c r="G13" s="85"/>
      <c r="H13" s="368"/>
      <c r="I13" s="369"/>
      <c r="J13" s="369"/>
      <c r="K13" s="201"/>
      <c r="L13" s="369"/>
      <c r="M13" s="202"/>
      <c r="N13" s="202"/>
      <c r="O13" s="383"/>
      <c r="P13" s="384"/>
      <c r="Q13" s="17"/>
      <c r="R13" s="411"/>
      <c r="S13" s="18"/>
      <c r="T13" s="82"/>
      <c r="U13" s="424"/>
      <c r="V13" s="131"/>
      <c r="W13" s="131"/>
      <c r="X13" s="131"/>
      <c r="Y13" s="194"/>
      <c r="Z13" s="175"/>
      <c r="AC13" s="16"/>
      <c r="AF13" s="11"/>
    </row>
    <row r="14" spans="1:37" s="197" customFormat="1" ht="12.75" customHeight="1">
      <c r="A14" s="82"/>
      <c r="B14" s="86"/>
      <c r="C14" s="369"/>
      <c r="D14" s="369"/>
      <c r="E14" s="369"/>
      <c r="F14" s="370"/>
      <c r="G14" s="85"/>
      <c r="H14" s="82"/>
      <c r="I14" s="369"/>
      <c r="J14" s="369"/>
      <c r="K14" s="201"/>
      <c r="L14" s="369"/>
      <c r="M14" s="202"/>
      <c r="N14" s="202"/>
      <c r="O14" s="383"/>
      <c r="P14" s="384"/>
      <c r="Q14" s="17"/>
      <c r="R14" s="411"/>
      <c r="S14" s="18"/>
      <c r="T14" s="82"/>
      <c r="U14" s="15"/>
      <c r="V14" s="131"/>
      <c r="W14" s="131"/>
      <c r="X14" s="131"/>
      <c r="Y14" s="194"/>
      <c r="Z14" s="175"/>
      <c r="AA14" s="195"/>
      <c r="AB14" s="196"/>
      <c r="AC14" s="196"/>
      <c r="AD14" s="192"/>
      <c r="AE14" s="195"/>
      <c r="AF14" s="11"/>
      <c r="AG14" s="192"/>
      <c r="AH14" s="192"/>
    </row>
    <row r="15" spans="1:37" s="197" customFormat="1" ht="11.25">
      <c r="A15" s="82"/>
      <c r="B15" s="29"/>
      <c r="C15" s="82"/>
      <c r="D15" s="82"/>
      <c r="E15" s="82"/>
      <c r="F15" s="82"/>
      <c r="G15" s="85"/>
      <c r="H15" s="82"/>
      <c r="I15" s="82"/>
      <c r="J15" s="82"/>
      <c r="K15" s="193"/>
      <c r="L15" s="29"/>
      <c r="M15" s="200"/>
      <c r="N15" s="200"/>
      <c r="O15" s="382"/>
      <c r="P15" s="382"/>
      <c r="Q15" s="17"/>
      <c r="R15" s="411"/>
      <c r="S15" s="18"/>
      <c r="T15" s="82"/>
      <c r="U15" s="15"/>
      <c r="V15" s="131"/>
      <c r="W15" s="131"/>
      <c r="X15" s="131"/>
      <c r="Y15" s="194"/>
      <c r="Z15" s="175"/>
      <c r="AB15" s="207"/>
      <c r="AC15" s="207"/>
      <c r="AF15" s="11"/>
    </row>
    <row r="16" spans="1:37" s="197" customFormat="1" ht="12.75" customHeight="1">
      <c r="A16" s="82"/>
      <c r="B16" s="29"/>
      <c r="C16" s="82"/>
      <c r="D16" s="82"/>
      <c r="E16" s="82"/>
      <c r="F16" s="82"/>
      <c r="G16" s="85"/>
      <c r="H16" s="82"/>
      <c r="I16" s="82"/>
      <c r="J16" s="82"/>
      <c r="K16" s="193"/>
      <c r="L16" s="29"/>
      <c r="M16" s="200"/>
      <c r="N16" s="200"/>
      <c r="O16" s="382"/>
      <c r="P16" s="382"/>
      <c r="Q16" s="17"/>
      <c r="R16" s="411"/>
      <c r="S16" s="18"/>
      <c r="T16" s="82"/>
      <c r="U16" s="15"/>
      <c r="V16" s="131"/>
      <c r="W16" s="131"/>
      <c r="X16" s="131"/>
      <c r="Y16" s="194"/>
      <c r="Z16" s="175"/>
      <c r="AA16" s="195"/>
      <c r="AB16" s="196"/>
      <c r="AC16" s="196"/>
      <c r="AD16" s="192"/>
      <c r="AE16" s="195"/>
      <c r="AF16" s="11"/>
      <c r="AG16" s="192"/>
      <c r="AH16" s="192"/>
    </row>
    <row r="17" spans="1:35" s="197" customFormat="1" ht="12.75" customHeight="1">
      <c r="A17" s="82"/>
      <c r="B17" s="29"/>
      <c r="C17" s="82"/>
      <c r="D17" s="82"/>
      <c r="E17" s="82"/>
      <c r="F17" s="82"/>
      <c r="G17" s="85"/>
      <c r="H17" s="82"/>
      <c r="I17" s="82"/>
      <c r="J17" s="82"/>
      <c r="K17" s="193"/>
      <c r="L17" s="29"/>
      <c r="M17" s="107"/>
      <c r="N17" s="107"/>
      <c r="O17" s="382"/>
      <c r="P17" s="382"/>
      <c r="Q17" s="17"/>
      <c r="R17" s="411"/>
      <c r="S17" s="18"/>
      <c r="T17" s="82"/>
      <c r="U17" s="15"/>
      <c r="V17" s="131"/>
      <c r="W17" s="131"/>
      <c r="X17" s="131"/>
      <c r="Y17" s="194"/>
      <c r="Z17" s="175"/>
      <c r="AA17" s="192"/>
      <c r="AB17" s="198"/>
      <c r="AC17" s="198"/>
      <c r="AD17" s="192"/>
      <c r="AE17" s="195"/>
      <c r="AF17" s="11"/>
      <c r="AG17" s="192"/>
      <c r="AH17" s="192"/>
    </row>
    <row r="18" spans="1:35" s="197" customFormat="1" ht="12.75" customHeight="1">
      <c r="A18" s="82"/>
      <c r="B18" s="29"/>
      <c r="C18" s="82"/>
      <c r="D18" s="82"/>
      <c r="E18" s="82"/>
      <c r="F18" s="82"/>
      <c r="G18" s="85"/>
      <c r="H18" s="82"/>
      <c r="I18" s="82"/>
      <c r="J18" s="82"/>
      <c r="K18" s="193"/>
      <c r="L18" s="29"/>
      <c r="M18" s="107"/>
      <c r="N18" s="107"/>
      <c r="O18" s="382"/>
      <c r="P18" s="382"/>
      <c r="Q18" s="17"/>
      <c r="R18" s="411"/>
      <c r="S18" s="18"/>
      <c r="T18" s="82"/>
      <c r="U18" s="15"/>
      <c r="V18" s="131"/>
      <c r="W18" s="131"/>
      <c r="X18" s="131"/>
      <c r="Y18" s="194"/>
      <c r="Z18" s="175"/>
      <c r="AB18" s="207"/>
      <c r="AC18" s="207"/>
      <c r="AF18" s="11"/>
    </row>
    <row r="19" spans="1:35" s="197" customFormat="1" ht="12.75" customHeight="1">
      <c r="A19" s="82"/>
      <c r="B19" s="29"/>
      <c r="C19" s="82"/>
      <c r="D19" s="82"/>
      <c r="E19" s="82"/>
      <c r="F19" s="82"/>
      <c r="G19" s="85"/>
      <c r="H19" s="368"/>
      <c r="I19" s="82"/>
      <c r="J19" s="82"/>
      <c r="K19" s="193"/>
      <c r="L19" s="29"/>
      <c r="M19" s="200"/>
      <c r="N19" s="200"/>
      <c r="O19" s="382"/>
      <c r="P19" s="382"/>
      <c r="Q19" s="17"/>
      <c r="R19" s="411"/>
      <c r="S19" s="18"/>
      <c r="T19" s="82"/>
      <c r="U19" s="15"/>
      <c r="V19" s="131"/>
      <c r="W19" s="131"/>
      <c r="X19" s="131"/>
      <c r="Y19" s="194"/>
      <c r="Z19" s="175"/>
      <c r="AA19" s="16"/>
      <c r="AC19" s="207"/>
      <c r="AD19" s="207"/>
      <c r="AF19" s="11"/>
    </row>
    <row r="20" spans="1:35" s="197" customFormat="1" ht="11.25">
      <c r="A20" s="82"/>
      <c r="B20" s="29"/>
      <c r="C20" s="82"/>
      <c r="D20" s="82"/>
      <c r="E20" s="82"/>
      <c r="F20" s="82"/>
      <c r="G20" s="85"/>
      <c r="H20" s="82"/>
      <c r="I20" s="82"/>
      <c r="J20" s="82"/>
      <c r="K20" s="193"/>
      <c r="L20" s="29"/>
      <c r="M20" s="107"/>
      <c r="N20" s="107"/>
      <c r="O20" s="382"/>
      <c r="P20" s="382"/>
      <c r="Q20" s="17"/>
      <c r="R20" s="411"/>
      <c r="S20" s="18"/>
      <c r="T20" s="82"/>
      <c r="U20" s="15"/>
      <c r="V20" s="131"/>
      <c r="W20" s="131"/>
      <c r="X20" s="131"/>
      <c r="Y20" s="194"/>
      <c r="Z20" s="175"/>
      <c r="AA20" s="199"/>
      <c r="AB20" s="199"/>
      <c r="AC20" s="208"/>
      <c r="AD20" s="208"/>
      <c r="AE20" s="199"/>
      <c r="AF20" s="11"/>
      <c r="AG20" s="199"/>
      <c r="AH20" s="199"/>
    </row>
    <row r="21" spans="1:35" s="197" customFormat="1" ht="24.75" customHeight="1">
      <c r="A21" s="82"/>
      <c r="B21" s="29"/>
      <c r="C21" s="82"/>
      <c r="D21" s="82"/>
      <c r="E21" s="82"/>
      <c r="F21" s="82"/>
      <c r="G21" s="85"/>
      <c r="H21" s="82"/>
      <c r="I21" s="82"/>
      <c r="J21" s="82"/>
      <c r="K21" s="193"/>
      <c r="L21" s="29"/>
      <c r="M21" s="200"/>
      <c r="N21" s="200"/>
      <c r="O21" s="382"/>
      <c r="P21" s="382"/>
      <c r="Q21" s="17"/>
      <c r="R21" s="411"/>
      <c r="S21" s="18"/>
      <c r="T21" s="82"/>
      <c r="U21" s="15"/>
      <c r="V21" s="131"/>
      <c r="W21" s="131"/>
      <c r="X21" s="131"/>
      <c r="Y21" s="194"/>
      <c r="Z21" s="175"/>
      <c r="AB21" s="207"/>
      <c r="AC21" s="207"/>
      <c r="AF21" s="11"/>
    </row>
    <row r="22" spans="1:35" s="197" customFormat="1" ht="24.75" customHeight="1">
      <c r="A22" s="82"/>
      <c r="B22" s="86"/>
      <c r="C22" s="82"/>
      <c r="D22" s="82"/>
      <c r="E22" s="82"/>
      <c r="F22" s="82"/>
      <c r="G22" s="85"/>
      <c r="H22" s="82"/>
      <c r="I22" s="82"/>
      <c r="J22" s="82"/>
      <c r="K22" s="193"/>
      <c r="L22" s="29"/>
      <c r="M22" s="200"/>
      <c r="N22" s="200"/>
      <c r="O22" s="382"/>
      <c r="P22" s="382"/>
      <c r="Q22" s="17"/>
      <c r="R22" s="411"/>
      <c r="S22" s="18"/>
      <c r="T22" s="82"/>
      <c r="U22" s="15"/>
      <c r="V22" s="131"/>
      <c r="W22" s="131"/>
      <c r="X22" s="131"/>
      <c r="Y22" s="194"/>
      <c r="Z22" s="175"/>
      <c r="AB22" s="207"/>
      <c r="AC22" s="207"/>
      <c r="AF22" s="11"/>
    </row>
    <row r="23" spans="1:35" s="197" customFormat="1" ht="24.75" customHeight="1">
      <c r="A23" s="82"/>
      <c r="B23" s="29"/>
      <c r="C23" s="82"/>
      <c r="D23" s="82"/>
      <c r="E23" s="82"/>
      <c r="F23" s="82"/>
      <c r="G23" s="85"/>
      <c r="H23" s="82"/>
      <c r="I23" s="82"/>
      <c r="J23" s="82"/>
      <c r="K23" s="193"/>
      <c r="L23" s="29"/>
      <c r="M23" s="200"/>
      <c r="N23" s="200"/>
      <c r="O23" s="382"/>
      <c r="P23" s="382"/>
      <c r="Q23" s="17"/>
      <c r="R23" s="411"/>
      <c r="S23" s="18"/>
      <c r="T23" s="82"/>
      <c r="U23" s="36"/>
      <c r="V23" s="131"/>
      <c r="W23" s="131"/>
      <c r="X23" s="131"/>
      <c r="Y23" s="194"/>
      <c r="Z23" s="175"/>
      <c r="AA23" s="16"/>
      <c r="AB23" s="207"/>
      <c r="AC23" s="207"/>
      <c r="AE23" s="16"/>
      <c r="AF23" s="11"/>
    </row>
    <row r="24" spans="1:35" s="197" customFormat="1" ht="12.75" customHeight="1">
      <c r="A24" s="82"/>
      <c r="B24" s="29"/>
      <c r="C24" s="29"/>
      <c r="D24" s="29"/>
      <c r="E24" s="29"/>
      <c r="F24" s="29"/>
      <c r="G24" s="85"/>
      <c r="H24" s="82"/>
      <c r="I24" s="29"/>
      <c r="J24" s="29"/>
      <c r="K24" s="47"/>
      <c r="L24" s="29"/>
      <c r="M24" s="107"/>
      <c r="N24" s="107"/>
      <c r="O24" s="384"/>
      <c r="P24" s="384"/>
      <c r="Q24" s="17"/>
      <c r="R24" s="411"/>
      <c r="S24" s="18"/>
      <c r="T24" s="82"/>
      <c r="U24" s="36"/>
      <c r="V24" s="131"/>
      <c r="W24" s="131"/>
      <c r="X24" s="131"/>
      <c r="Y24" s="203"/>
      <c r="Z24" s="210"/>
      <c r="AA24" s="16"/>
      <c r="AB24" s="207"/>
      <c r="AC24" s="207"/>
      <c r="AE24" s="16"/>
      <c r="AF24" s="211"/>
    </row>
    <row r="25" spans="1:35" s="197" customFormat="1" ht="12.75" customHeight="1">
      <c r="A25" s="82"/>
      <c r="B25" s="29"/>
      <c r="C25" s="29"/>
      <c r="D25" s="29"/>
      <c r="E25" s="29"/>
      <c r="F25" s="29"/>
      <c r="G25" s="85"/>
      <c r="H25" s="82"/>
      <c r="I25" s="29"/>
      <c r="J25" s="29"/>
      <c r="K25" s="47"/>
      <c r="L25" s="29"/>
      <c r="M25" s="107"/>
      <c r="N25" s="107"/>
      <c r="O25" s="384"/>
      <c r="P25" s="384"/>
      <c r="Q25" s="17"/>
      <c r="R25" s="411"/>
      <c r="S25" s="18"/>
      <c r="T25" s="82"/>
      <c r="U25" s="29"/>
      <c r="V25" s="131"/>
      <c r="W25" s="131"/>
      <c r="X25" s="131"/>
      <c r="Y25" s="203"/>
      <c r="Z25" s="210"/>
      <c r="AA25" s="199"/>
      <c r="AB25" s="199"/>
      <c r="AC25" s="208"/>
      <c r="AD25" s="208"/>
      <c r="AE25" s="199"/>
      <c r="AF25" s="211"/>
      <c r="AG25" s="199"/>
      <c r="AH25" s="199"/>
    </row>
    <row r="26" spans="1:35" s="197" customFormat="1" ht="12.75" customHeight="1">
      <c r="A26" s="82"/>
      <c r="B26" s="86"/>
      <c r="C26" s="369"/>
      <c r="D26" s="369"/>
      <c r="E26" s="369"/>
      <c r="F26" s="369"/>
      <c r="G26" s="85"/>
      <c r="H26" s="82"/>
      <c r="I26" s="369"/>
      <c r="J26" s="369"/>
      <c r="K26" s="201"/>
      <c r="L26" s="369"/>
      <c r="M26" s="202"/>
      <c r="N26" s="202"/>
      <c r="O26" s="383"/>
      <c r="P26" s="384"/>
      <c r="Q26" s="17"/>
      <c r="R26" s="411"/>
      <c r="S26" s="18"/>
      <c r="T26" s="82"/>
      <c r="U26" s="29"/>
      <c r="V26" s="131"/>
      <c r="W26" s="131"/>
      <c r="X26" s="131"/>
      <c r="Y26" s="212"/>
      <c r="Z26" s="131"/>
      <c r="AA26" s="16"/>
      <c r="AC26" s="207"/>
      <c r="AD26" s="207"/>
      <c r="AF26" s="11"/>
    </row>
    <row r="27" spans="1:35" s="197" customFormat="1" ht="12.75" customHeight="1">
      <c r="A27" s="82"/>
      <c r="B27" s="29"/>
      <c r="C27" s="82"/>
      <c r="D27" s="82"/>
      <c r="E27" s="82"/>
      <c r="F27" s="82"/>
      <c r="G27" s="85"/>
      <c r="H27" s="82"/>
      <c r="I27" s="82"/>
      <c r="J27" s="82"/>
      <c r="K27" s="193"/>
      <c r="L27" s="82"/>
      <c r="M27" s="200"/>
      <c r="N27" s="200"/>
      <c r="O27" s="382"/>
      <c r="P27" s="382"/>
      <c r="Q27" s="17"/>
      <c r="R27" s="411"/>
      <c r="S27" s="18"/>
      <c r="T27" s="82"/>
      <c r="U27" s="29"/>
      <c r="V27" s="131"/>
      <c r="W27" s="131"/>
      <c r="X27" s="131"/>
      <c r="Y27" s="194"/>
      <c r="Z27" s="131"/>
      <c r="AA27" s="213"/>
      <c r="AC27" s="16"/>
      <c r="AF27" s="11"/>
    </row>
    <row r="28" spans="1:35" s="197" customFormat="1" ht="24.75" customHeight="1">
      <c r="A28" s="82"/>
      <c r="B28" s="86"/>
      <c r="C28" s="82"/>
      <c r="D28" s="82"/>
      <c r="E28" s="82"/>
      <c r="F28" s="82"/>
      <c r="G28" s="85"/>
      <c r="H28" s="82"/>
      <c r="I28" s="82"/>
      <c r="J28" s="82"/>
      <c r="K28" s="193"/>
      <c r="L28" s="82"/>
      <c r="M28" s="200"/>
      <c r="N28" s="200"/>
      <c r="O28" s="382"/>
      <c r="P28" s="382"/>
      <c r="Q28" s="17"/>
      <c r="R28" s="411"/>
      <c r="S28" s="18"/>
      <c r="T28" s="82"/>
      <c r="U28" s="29"/>
      <c r="V28" s="131"/>
      <c r="W28" s="131"/>
      <c r="X28" s="131"/>
      <c r="Y28" s="194"/>
      <c r="Z28" s="214"/>
      <c r="AA28" s="16"/>
      <c r="AC28" s="207"/>
      <c r="AD28" s="207"/>
      <c r="AE28" s="215"/>
      <c r="AF28" s="11"/>
    </row>
    <row r="29" spans="1:35" s="197" customFormat="1" ht="24.75" customHeight="1">
      <c r="A29" s="82"/>
      <c r="B29" s="29"/>
      <c r="C29" s="82"/>
      <c r="D29" s="82"/>
      <c r="E29" s="82"/>
      <c r="F29" s="82"/>
      <c r="G29" s="85"/>
      <c r="H29" s="82"/>
      <c r="I29" s="82"/>
      <c r="J29" s="82"/>
      <c r="K29" s="193"/>
      <c r="L29" s="82"/>
      <c r="M29" s="200"/>
      <c r="N29" s="200"/>
      <c r="O29" s="382"/>
      <c r="P29" s="382"/>
      <c r="Q29" s="17"/>
      <c r="R29" s="411"/>
      <c r="S29" s="18"/>
      <c r="T29" s="82"/>
      <c r="U29" s="425"/>
      <c r="V29" s="131"/>
      <c r="W29" s="131"/>
      <c r="X29" s="131"/>
      <c r="Y29" s="194"/>
      <c r="Z29" s="216"/>
      <c r="AB29" s="207"/>
      <c r="AC29" s="207"/>
      <c r="AF29" s="11"/>
    </row>
    <row r="30" spans="1:35" s="197" customFormat="1" ht="12.75" customHeight="1">
      <c r="A30" s="82"/>
      <c r="B30" s="86"/>
      <c r="C30" s="82"/>
      <c r="D30" s="82"/>
      <c r="E30" s="82"/>
      <c r="F30" s="82"/>
      <c r="G30" s="85"/>
      <c r="H30" s="82"/>
      <c r="I30" s="82"/>
      <c r="J30" s="82"/>
      <c r="K30" s="193"/>
      <c r="L30" s="82"/>
      <c r="M30" s="200"/>
      <c r="N30" s="200"/>
      <c r="O30" s="382"/>
      <c r="P30" s="382"/>
      <c r="Q30" s="17"/>
      <c r="R30" s="411"/>
      <c r="S30" s="18"/>
      <c r="T30" s="82"/>
      <c r="U30" s="425"/>
      <c r="V30" s="131"/>
      <c r="W30" s="131"/>
      <c r="X30" s="131"/>
      <c r="Y30" s="194"/>
      <c r="Z30" s="216"/>
      <c r="AC30" s="16"/>
      <c r="AF30" s="11"/>
      <c r="AI30" s="206"/>
    </row>
    <row r="31" spans="1:35" s="197" customFormat="1" ht="12.75" customHeight="1">
      <c r="A31" s="82"/>
      <c r="B31" s="86"/>
      <c r="C31" s="82"/>
      <c r="D31" s="82"/>
      <c r="E31" s="82"/>
      <c r="F31" s="82"/>
      <c r="G31" s="85"/>
      <c r="H31" s="82"/>
      <c r="I31" s="82"/>
      <c r="J31" s="82"/>
      <c r="K31" s="193"/>
      <c r="L31" s="82"/>
      <c r="M31" s="200"/>
      <c r="N31" s="200"/>
      <c r="O31" s="382"/>
      <c r="P31" s="382"/>
      <c r="Q31" s="17"/>
      <c r="R31" s="411"/>
      <c r="S31" s="18"/>
      <c r="T31" s="82"/>
      <c r="U31" s="426"/>
      <c r="V31" s="131"/>
      <c r="W31" s="131"/>
      <c r="X31" s="131"/>
      <c r="Y31" s="194"/>
      <c r="Z31" s="216"/>
      <c r="AA31" s="195"/>
      <c r="AB31" s="196"/>
      <c r="AC31" s="196"/>
      <c r="AD31" s="192"/>
      <c r="AE31" s="195"/>
      <c r="AF31" s="11"/>
      <c r="AG31" s="192"/>
      <c r="AH31" s="192"/>
      <c r="AI31" s="206"/>
    </row>
    <row r="32" spans="1:35" s="197" customFormat="1" ht="12.75" customHeight="1">
      <c r="A32" s="82"/>
      <c r="B32" s="86"/>
      <c r="C32" s="82"/>
      <c r="D32" s="82"/>
      <c r="E32" s="82"/>
      <c r="F32" s="82"/>
      <c r="G32" s="85"/>
      <c r="H32" s="368"/>
      <c r="I32" s="82"/>
      <c r="J32" s="82"/>
      <c r="K32" s="193"/>
      <c r="L32" s="82"/>
      <c r="M32" s="200"/>
      <c r="N32" s="200"/>
      <c r="O32" s="382"/>
      <c r="P32" s="382"/>
      <c r="Q32" s="17"/>
      <c r="R32" s="411"/>
      <c r="S32" s="18"/>
      <c r="T32" s="82"/>
      <c r="U32" s="427"/>
      <c r="V32" s="131"/>
      <c r="W32" s="131"/>
      <c r="X32" s="131"/>
      <c r="Y32" s="194"/>
      <c r="Z32" s="131"/>
      <c r="AA32" s="195"/>
      <c r="AB32" s="196"/>
      <c r="AC32" s="196"/>
      <c r="AD32" s="192"/>
      <c r="AE32" s="195"/>
      <c r="AF32" s="11"/>
      <c r="AG32" s="192"/>
      <c r="AH32" s="192"/>
    </row>
    <row r="33" spans="1:37" s="197" customFormat="1" ht="12.75" customHeight="1">
      <c r="A33" s="82"/>
      <c r="B33" s="29"/>
      <c r="C33" s="82"/>
      <c r="D33" s="82"/>
      <c r="E33" s="82"/>
      <c r="F33" s="82"/>
      <c r="G33" s="85"/>
      <c r="H33" s="368"/>
      <c r="I33" s="82"/>
      <c r="J33" s="82"/>
      <c r="K33" s="193"/>
      <c r="L33" s="82"/>
      <c r="M33" s="200"/>
      <c r="N33" s="200"/>
      <c r="O33" s="382"/>
      <c r="P33" s="382"/>
      <c r="Q33" s="17"/>
      <c r="R33" s="411"/>
      <c r="S33" s="18"/>
      <c r="T33" s="82"/>
      <c r="U33" s="425"/>
      <c r="V33" s="131"/>
      <c r="W33" s="131"/>
      <c r="X33" s="131"/>
      <c r="Y33" s="194"/>
      <c r="Z33" s="131"/>
      <c r="AA33" s="217"/>
      <c r="AB33" s="198"/>
      <c r="AC33" s="198"/>
      <c r="AD33" s="192"/>
      <c r="AE33" s="195"/>
      <c r="AF33" s="11"/>
      <c r="AG33" s="192"/>
      <c r="AH33" s="192"/>
    </row>
    <row r="34" spans="1:37" s="197" customFormat="1" ht="12.75" customHeight="1">
      <c r="A34" s="82"/>
      <c r="B34" s="86"/>
      <c r="C34" s="369"/>
      <c r="D34" s="369"/>
      <c r="E34" s="369"/>
      <c r="F34" s="369"/>
      <c r="G34" s="85"/>
      <c r="H34" s="368"/>
      <c r="I34" s="369"/>
      <c r="J34" s="369"/>
      <c r="K34" s="201"/>
      <c r="L34" s="369"/>
      <c r="M34" s="202"/>
      <c r="N34" s="202"/>
      <c r="O34" s="383"/>
      <c r="P34" s="384"/>
      <c r="Q34" s="17"/>
      <c r="R34" s="411"/>
      <c r="S34" s="18"/>
      <c r="T34" s="82"/>
      <c r="U34" s="425"/>
      <c r="V34" s="131"/>
      <c r="W34" s="131"/>
      <c r="X34" s="131"/>
      <c r="Y34" s="212"/>
      <c r="Z34" s="131"/>
      <c r="AA34" s="217"/>
      <c r="AB34" s="198"/>
      <c r="AC34" s="198"/>
      <c r="AD34" s="192"/>
      <c r="AE34" s="195"/>
      <c r="AF34" s="11"/>
      <c r="AG34" s="192"/>
      <c r="AH34" s="192"/>
    </row>
    <row r="35" spans="1:37" s="197" customFormat="1" ht="11.25">
      <c r="A35" s="82"/>
      <c r="B35" s="86"/>
      <c r="C35" s="82"/>
      <c r="D35" s="82"/>
      <c r="E35" s="82"/>
      <c r="F35" s="82"/>
      <c r="G35" s="85"/>
      <c r="H35" s="82"/>
      <c r="I35" s="82"/>
      <c r="J35" s="29"/>
      <c r="K35" s="193"/>
      <c r="L35" s="82"/>
      <c r="M35" s="200"/>
      <c r="N35" s="200"/>
      <c r="O35" s="382"/>
      <c r="P35" s="382"/>
      <c r="Q35" s="17"/>
      <c r="R35" s="411"/>
      <c r="S35" s="18"/>
      <c r="T35" s="82"/>
      <c r="U35" s="425"/>
      <c r="V35" s="131"/>
      <c r="W35" s="131"/>
      <c r="X35" s="131"/>
      <c r="Y35" s="194"/>
      <c r="Z35" s="216"/>
      <c r="AA35" s="217"/>
      <c r="AB35" s="198"/>
      <c r="AC35" s="198"/>
      <c r="AD35" s="192"/>
      <c r="AE35" s="195"/>
      <c r="AF35" s="211"/>
      <c r="AG35" s="192"/>
      <c r="AH35" s="192"/>
    </row>
    <row r="36" spans="1:37" s="197" customFormat="1" ht="11.25">
      <c r="A36" s="82"/>
      <c r="B36" s="29"/>
      <c r="C36" s="82"/>
      <c r="D36" s="82"/>
      <c r="E36" s="82"/>
      <c r="F36" s="82"/>
      <c r="G36" s="85"/>
      <c r="H36" s="82"/>
      <c r="I36" s="82"/>
      <c r="J36" s="82"/>
      <c r="K36" s="193"/>
      <c r="L36" s="82"/>
      <c r="M36" s="200"/>
      <c r="N36" s="200"/>
      <c r="O36" s="382"/>
      <c r="P36" s="382"/>
      <c r="Q36" s="17"/>
      <c r="R36" s="411"/>
      <c r="S36" s="18"/>
      <c r="T36" s="82"/>
      <c r="U36" s="425"/>
      <c r="V36" s="131"/>
      <c r="W36" s="131"/>
      <c r="X36" s="131"/>
      <c r="Y36" s="203"/>
      <c r="Z36" s="175"/>
      <c r="AA36" s="217"/>
      <c r="AB36" s="207"/>
      <c r="AC36" s="207"/>
      <c r="AD36" s="206"/>
      <c r="AE36" s="206"/>
      <c r="AF36" s="11"/>
      <c r="AG36" s="206"/>
      <c r="AH36" s="206"/>
    </row>
    <row r="37" spans="1:37" s="197" customFormat="1" ht="11.25">
      <c r="A37" s="82"/>
      <c r="B37" s="29"/>
      <c r="C37" s="82"/>
      <c r="D37" s="82"/>
      <c r="E37" s="82"/>
      <c r="F37" s="82"/>
      <c r="G37" s="85"/>
      <c r="H37" s="82"/>
      <c r="I37" s="82"/>
      <c r="J37" s="82"/>
      <c r="K37" s="193"/>
      <c r="L37" s="82"/>
      <c r="M37" s="200"/>
      <c r="N37" s="200"/>
      <c r="O37" s="385"/>
      <c r="P37" s="385"/>
      <c r="Q37" s="17"/>
      <c r="R37" s="411"/>
      <c r="S37" s="18"/>
      <c r="T37" s="82"/>
      <c r="U37" s="425"/>
      <c r="V37" s="131"/>
      <c r="W37" s="131"/>
      <c r="X37" s="131"/>
      <c r="Y37" s="203"/>
      <c r="Z37" s="175"/>
      <c r="AA37" s="217"/>
      <c r="AB37" s="207"/>
      <c r="AC37" s="207"/>
      <c r="AD37" s="206"/>
      <c r="AE37" s="206"/>
      <c r="AF37" s="11"/>
      <c r="AG37" s="206"/>
      <c r="AH37" s="206"/>
    </row>
    <row r="38" spans="1:37" s="197" customFormat="1" ht="11.25">
      <c r="A38" s="82"/>
      <c r="B38" s="29"/>
      <c r="C38" s="82"/>
      <c r="D38" s="82"/>
      <c r="E38" s="82"/>
      <c r="F38" s="82"/>
      <c r="G38" s="85"/>
      <c r="H38" s="82"/>
      <c r="I38" s="82"/>
      <c r="J38" s="82"/>
      <c r="K38" s="193"/>
      <c r="L38" s="82"/>
      <c r="M38" s="200"/>
      <c r="N38" s="200"/>
      <c r="O38" s="385"/>
      <c r="P38" s="385"/>
      <c r="Q38" s="17"/>
      <c r="R38" s="411"/>
      <c r="S38" s="18"/>
      <c r="T38" s="82"/>
      <c r="U38" s="29"/>
      <c r="V38" s="131"/>
      <c r="W38" s="131"/>
      <c r="X38" s="131"/>
      <c r="Y38" s="203"/>
      <c r="Z38" s="175"/>
      <c r="AA38" s="217"/>
      <c r="AB38" s="207"/>
      <c r="AC38" s="207"/>
      <c r="AD38" s="206"/>
      <c r="AE38" s="206"/>
      <c r="AF38" s="11"/>
      <c r="AG38" s="206"/>
      <c r="AH38" s="206"/>
    </row>
    <row r="39" spans="1:37" s="197" customFormat="1" ht="11.25">
      <c r="A39" s="82"/>
      <c r="B39" s="86"/>
      <c r="C39" s="82"/>
      <c r="D39" s="82"/>
      <c r="E39" s="82"/>
      <c r="F39" s="82"/>
      <c r="G39" s="85"/>
      <c r="H39" s="82"/>
      <c r="I39" s="82"/>
      <c r="J39" s="82"/>
      <c r="K39" s="193"/>
      <c r="L39" s="82"/>
      <c r="M39" s="200"/>
      <c r="N39" s="200"/>
      <c r="O39" s="382"/>
      <c r="P39" s="382"/>
      <c r="Q39" s="17"/>
      <c r="R39" s="411"/>
      <c r="S39" s="18"/>
      <c r="T39" s="82"/>
      <c r="U39" s="85"/>
      <c r="V39" s="131"/>
      <c r="W39" s="131"/>
      <c r="X39" s="131"/>
      <c r="Y39" s="219"/>
      <c r="Z39" s="175"/>
      <c r="AA39" s="195"/>
      <c r="AB39" s="196"/>
      <c r="AC39" s="196"/>
      <c r="AD39" s="192"/>
      <c r="AE39" s="195"/>
      <c r="AF39" s="11"/>
      <c r="AG39" s="192"/>
      <c r="AH39" s="192"/>
    </row>
    <row r="40" spans="1:37" s="204" customFormat="1" ht="11.25">
      <c r="A40" s="82"/>
      <c r="B40" s="86"/>
      <c r="C40" s="82"/>
      <c r="D40" s="82"/>
      <c r="E40" s="82"/>
      <c r="F40" s="82"/>
      <c r="G40" s="85"/>
      <c r="H40" s="82"/>
      <c r="I40" s="82"/>
      <c r="J40" s="82"/>
      <c r="K40" s="193"/>
      <c r="L40" s="82"/>
      <c r="M40" s="200"/>
      <c r="N40" s="200"/>
      <c r="O40" s="382"/>
      <c r="P40" s="382"/>
      <c r="Q40" s="408"/>
      <c r="R40" s="411"/>
      <c r="S40" s="421"/>
      <c r="T40" s="82"/>
      <c r="U40" s="85"/>
      <c r="V40" s="131"/>
      <c r="W40" s="131"/>
      <c r="X40" s="131"/>
      <c r="Y40" s="219"/>
      <c r="Z40" s="175"/>
      <c r="AA40" s="195"/>
      <c r="AB40" s="196"/>
      <c r="AC40" s="196"/>
      <c r="AD40" s="192"/>
      <c r="AE40" s="195"/>
      <c r="AF40" s="11"/>
      <c r="AG40" s="192"/>
      <c r="AH40" s="192"/>
      <c r="AI40" s="220"/>
      <c r="AJ40" s="197"/>
      <c r="AK40" s="197"/>
    </row>
    <row r="41" spans="1:37" s="197" customFormat="1" ht="11.25">
      <c r="A41" s="82"/>
      <c r="B41" s="29"/>
      <c r="C41" s="82"/>
      <c r="D41" s="82"/>
      <c r="E41" s="82"/>
      <c r="F41" s="82"/>
      <c r="G41" s="85"/>
      <c r="H41" s="82"/>
      <c r="I41" s="82"/>
      <c r="J41" s="82"/>
      <c r="K41" s="193"/>
      <c r="L41" s="82"/>
      <c r="M41" s="200"/>
      <c r="N41" s="200"/>
      <c r="O41" s="382"/>
      <c r="P41" s="382"/>
      <c r="Q41" s="17"/>
      <c r="R41" s="411"/>
      <c r="S41" s="18"/>
      <c r="T41" s="82"/>
      <c r="U41" s="85"/>
      <c r="V41" s="131"/>
      <c r="W41" s="131"/>
      <c r="X41" s="131"/>
      <c r="Y41" s="219"/>
      <c r="Z41" s="175"/>
      <c r="AA41" s="195"/>
      <c r="AB41" s="196"/>
      <c r="AC41" s="196"/>
      <c r="AD41" s="192"/>
      <c r="AE41" s="195"/>
      <c r="AF41" s="11"/>
      <c r="AG41" s="192"/>
      <c r="AH41" s="192"/>
      <c r="AI41" s="218"/>
    </row>
    <row r="42" spans="1:37" s="197" customFormat="1" ht="11.25">
      <c r="A42" s="371"/>
      <c r="B42" s="29"/>
      <c r="C42" s="371"/>
      <c r="D42" s="224"/>
      <c r="E42" s="224"/>
      <c r="F42" s="224"/>
      <c r="G42" s="372"/>
      <c r="H42" s="371"/>
      <c r="I42" s="224"/>
      <c r="J42" s="224"/>
      <c r="K42" s="225"/>
      <c r="L42" s="224"/>
      <c r="M42" s="226"/>
      <c r="N42" s="226"/>
      <c r="O42" s="386"/>
      <c r="P42" s="386"/>
      <c r="Q42" s="17"/>
      <c r="R42" s="412"/>
      <c r="S42" s="18"/>
      <c r="T42" s="371"/>
      <c r="U42" s="372"/>
      <c r="V42" s="221"/>
      <c r="W42" s="221"/>
      <c r="X42" s="221"/>
      <c r="Y42" s="227"/>
      <c r="Z42" s="228"/>
      <c r="AA42" s="229"/>
      <c r="AB42" s="230"/>
      <c r="AC42" s="230"/>
      <c r="AD42" s="223"/>
      <c r="AE42" s="229"/>
      <c r="AF42" s="222"/>
      <c r="AG42" s="223"/>
      <c r="AH42" s="223"/>
      <c r="AI42" s="231"/>
      <c r="AJ42" s="204"/>
      <c r="AK42" s="204"/>
    </row>
    <row r="43" spans="1:37" s="197" customFormat="1" ht="12.75" customHeight="1">
      <c r="A43" s="82"/>
      <c r="B43" s="29"/>
      <c r="C43" s="82"/>
      <c r="D43" s="82"/>
      <c r="E43" s="82"/>
      <c r="F43" s="82"/>
      <c r="G43" s="85"/>
      <c r="H43" s="82"/>
      <c r="I43" s="82"/>
      <c r="J43" s="82"/>
      <c r="K43" s="193"/>
      <c r="L43" s="29"/>
      <c r="M43" s="107"/>
      <c r="N43" s="107"/>
      <c r="O43" s="382"/>
      <c r="P43" s="382"/>
      <c r="Q43" s="17"/>
      <c r="R43" s="411"/>
      <c r="S43" s="18"/>
      <c r="T43" s="82"/>
      <c r="U43" s="423"/>
      <c r="V43" s="131"/>
      <c r="W43" s="131"/>
      <c r="X43" s="131"/>
      <c r="Y43" s="194"/>
      <c r="Z43" s="175"/>
      <c r="AA43" s="192"/>
      <c r="AB43" s="198"/>
      <c r="AC43" s="198"/>
      <c r="AD43" s="192"/>
      <c r="AE43" s="195"/>
      <c r="AF43" s="211"/>
      <c r="AG43" s="192"/>
      <c r="AH43" s="192"/>
      <c r="AI43" s="218"/>
    </row>
    <row r="44" spans="1:37" s="197" customFormat="1" ht="12.75" customHeight="1">
      <c r="A44" s="82"/>
      <c r="B44" s="29"/>
      <c r="C44" s="82"/>
      <c r="D44" s="82"/>
      <c r="E44" s="82"/>
      <c r="F44" s="82"/>
      <c r="G44" s="85"/>
      <c r="H44" s="82"/>
      <c r="I44" s="82"/>
      <c r="J44" s="82"/>
      <c r="K44" s="193"/>
      <c r="L44" s="29"/>
      <c r="M44" s="200"/>
      <c r="N44" s="200"/>
      <c r="O44" s="382"/>
      <c r="P44" s="382"/>
      <c r="Q44" s="17"/>
      <c r="R44" s="411"/>
      <c r="S44" s="18"/>
      <c r="T44" s="82"/>
      <c r="U44" s="85"/>
      <c r="V44" s="131"/>
      <c r="W44" s="131"/>
      <c r="X44" s="131"/>
      <c r="Y44" s="194"/>
      <c r="Z44" s="175"/>
      <c r="AA44" s="192"/>
      <c r="AB44" s="198"/>
      <c r="AC44" s="198"/>
      <c r="AD44" s="192"/>
      <c r="AE44" s="195"/>
      <c r="AF44" s="211"/>
      <c r="AG44" s="192"/>
      <c r="AH44" s="192"/>
    </row>
    <row r="45" spans="1:37" s="197" customFormat="1" ht="11.25">
      <c r="A45" s="82"/>
      <c r="B45" s="29"/>
      <c r="C45" s="82"/>
      <c r="D45" s="82"/>
      <c r="E45" s="82"/>
      <c r="F45" s="82"/>
      <c r="G45" s="85"/>
      <c r="H45" s="82"/>
      <c r="I45" s="82"/>
      <c r="J45" s="82"/>
      <c r="K45" s="193"/>
      <c r="L45" s="29"/>
      <c r="M45" s="200"/>
      <c r="N45" s="200"/>
      <c r="O45" s="382"/>
      <c r="P45" s="382"/>
      <c r="Q45" s="17"/>
      <c r="R45" s="411"/>
      <c r="S45" s="18"/>
      <c r="T45" s="82"/>
      <c r="U45" s="85"/>
      <c r="V45" s="131"/>
      <c r="W45" s="131"/>
      <c r="X45" s="131"/>
      <c r="Y45" s="194"/>
      <c r="Z45" s="175"/>
      <c r="AA45" s="192"/>
      <c r="AB45" s="198"/>
      <c r="AC45" s="198"/>
      <c r="AD45" s="192"/>
      <c r="AE45" s="195"/>
      <c r="AF45" s="11"/>
      <c r="AG45" s="192"/>
      <c r="AH45" s="192"/>
      <c r="AI45" s="218"/>
    </row>
    <row r="46" spans="1:37" s="197" customFormat="1" ht="11.25">
      <c r="A46" s="82"/>
      <c r="B46" s="86"/>
      <c r="C46" s="82"/>
      <c r="D46" s="82"/>
      <c r="E46" s="82"/>
      <c r="F46" s="82"/>
      <c r="G46" s="85"/>
      <c r="H46" s="82"/>
      <c r="I46" s="82"/>
      <c r="J46" s="82"/>
      <c r="K46" s="193"/>
      <c r="L46" s="29"/>
      <c r="M46" s="200"/>
      <c r="N46" s="200"/>
      <c r="O46" s="382"/>
      <c r="P46" s="382"/>
      <c r="Q46" s="17"/>
      <c r="R46" s="411"/>
      <c r="S46" s="18"/>
      <c r="T46" s="82"/>
      <c r="U46" s="85"/>
      <c r="V46" s="131"/>
      <c r="W46" s="131"/>
      <c r="X46" s="131"/>
      <c r="Y46" s="194"/>
      <c r="Z46" s="175"/>
      <c r="AA46" s="195"/>
      <c r="AB46" s="196"/>
      <c r="AC46" s="196"/>
      <c r="AD46" s="192"/>
      <c r="AE46" s="195"/>
      <c r="AF46" s="11"/>
      <c r="AG46" s="192"/>
      <c r="AH46" s="192"/>
    </row>
    <row r="47" spans="1:37" s="197" customFormat="1" ht="11.25">
      <c r="A47" s="82"/>
      <c r="B47" s="86"/>
      <c r="C47" s="82"/>
      <c r="D47" s="82"/>
      <c r="E47" s="82"/>
      <c r="F47" s="82"/>
      <c r="G47" s="85"/>
      <c r="H47" s="82"/>
      <c r="I47" s="82"/>
      <c r="J47" s="82"/>
      <c r="K47" s="193"/>
      <c r="L47" s="29"/>
      <c r="M47" s="200"/>
      <c r="N47" s="200"/>
      <c r="O47" s="382"/>
      <c r="P47" s="382"/>
      <c r="Q47" s="17"/>
      <c r="R47" s="411"/>
      <c r="S47" s="18"/>
      <c r="T47" s="82"/>
      <c r="U47" s="85"/>
      <c r="V47" s="131"/>
      <c r="W47" s="131"/>
      <c r="X47" s="131"/>
      <c r="Y47" s="232"/>
      <c r="Z47" s="194"/>
      <c r="AA47" s="195"/>
      <c r="AB47" s="196"/>
      <c r="AC47" s="196"/>
      <c r="AD47" s="192"/>
      <c r="AE47" s="195"/>
      <c r="AF47" s="11"/>
      <c r="AG47" s="192"/>
      <c r="AH47" s="192"/>
    </row>
    <row r="48" spans="1:37" s="197" customFormat="1" ht="11.25">
      <c r="A48" s="82"/>
      <c r="B48" s="86"/>
      <c r="C48" s="82"/>
      <c r="D48" s="82"/>
      <c r="E48" s="82"/>
      <c r="F48" s="82"/>
      <c r="G48" s="85"/>
      <c r="H48" s="82"/>
      <c r="I48" s="82"/>
      <c r="J48" s="82"/>
      <c r="K48" s="193"/>
      <c r="L48" s="29"/>
      <c r="M48" s="200"/>
      <c r="N48" s="200"/>
      <c r="O48" s="382"/>
      <c r="P48" s="382"/>
      <c r="Q48" s="17"/>
      <c r="R48" s="411"/>
      <c r="S48" s="18"/>
      <c r="T48" s="82"/>
      <c r="U48" s="85"/>
      <c r="V48" s="131"/>
      <c r="W48" s="131"/>
      <c r="X48" s="131"/>
      <c r="Y48" s="194"/>
      <c r="Z48" s="175"/>
      <c r="AA48" s="195"/>
      <c r="AB48" s="196"/>
      <c r="AC48" s="196"/>
      <c r="AD48" s="192"/>
      <c r="AE48" s="195"/>
      <c r="AF48" s="11"/>
      <c r="AG48" s="192"/>
      <c r="AH48" s="192"/>
    </row>
    <row r="49" spans="1:35" s="197" customFormat="1" ht="11.25">
      <c r="A49" s="82"/>
      <c r="B49" s="86"/>
      <c r="C49" s="82"/>
      <c r="D49" s="82"/>
      <c r="E49" s="82"/>
      <c r="F49" s="82"/>
      <c r="G49" s="85"/>
      <c r="H49" s="82"/>
      <c r="I49" s="82"/>
      <c r="J49" s="82"/>
      <c r="K49" s="193"/>
      <c r="L49" s="29"/>
      <c r="M49" s="200"/>
      <c r="N49" s="200"/>
      <c r="O49" s="382"/>
      <c r="P49" s="382"/>
      <c r="Q49" s="17"/>
      <c r="R49" s="411"/>
      <c r="S49" s="18"/>
      <c r="T49" s="82"/>
      <c r="U49" s="85"/>
      <c r="V49" s="131"/>
      <c r="W49" s="131"/>
      <c r="X49" s="131"/>
      <c r="Y49" s="194"/>
      <c r="Z49" s="175"/>
      <c r="AA49" s="195"/>
      <c r="AB49" s="196"/>
      <c r="AC49" s="196"/>
      <c r="AD49" s="192"/>
      <c r="AE49" s="195"/>
      <c r="AF49" s="11"/>
      <c r="AG49" s="192"/>
      <c r="AH49" s="192"/>
    </row>
    <row r="50" spans="1:35" s="197" customFormat="1" ht="11.25">
      <c r="A50" s="82"/>
      <c r="B50" s="29"/>
      <c r="C50" s="82"/>
      <c r="D50" s="82"/>
      <c r="E50" s="82"/>
      <c r="F50" s="82"/>
      <c r="G50" s="373"/>
      <c r="H50" s="82"/>
      <c r="I50" s="82"/>
      <c r="J50" s="82"/>
      <c r="K50" s="193"/>
      <c r="L50" s="377"/>
      <c r="M50" s="200"/>
      <c r="N50" s="200"/>
      <c r="O50" s="382"/>
      <c r="P50" s="382"/>
      <c r="Q50" s="17"/>
      <c r="R50" s="411"/>
      <c r="S50" s="18"/>
      <c r="T50" s="82"/>
      <c r="U50" s="424"/>
      <c r="V50" s="131"/>
      <c r="W50" s="131"/>
      <c r="X50" s="131"/>
      <c r="Y50" s="194"/>
      <c r="Z50" s="175"/>
      <c r="AC50" s="16"/>
      <c r="AF50" s="11"/>
    </row>
    <row r="51" spans="1:35" s="197" customFormat="1" ht="11.25">
      <c r="A51" s="82"/>
      <c r="B51" s="29"/>
      <c r="C51" s="82"/>
      <c r="D51" s="82"/>
      <c r="E51" s="82"/>
      <c r="F51" s="82"/>
      <c r="G51" s="85"/>
      <c r="H51" s="82"/>
      <c r="I51" s="82"/>
      <c r="J51" s="82"/>
      <c r="K51" s="193"/>
      <c r="L51" s="377"/>
      <c r="M51" s="200"/>
      <c r="N51" s="200"/>
      <c r="O51" s="382"/>
      <c r="P51" s="382"/>
      <c r="Q51" s="17"/>
      <c r="R51" s="411"/>
      <c r="S51" s="18"/>
      <c r="T51" s="82"/>
      <c r="U51" s="15"/>
      <c r="V51" s="131"/>
      <c r="W51" s="233"/>
      <c r="X51" s="233"/>
      <c r="Y51" s="194"/>
      <c r="Z51" s="175"/>
      <c r="AA51" s="195"/>
      <c r="AB51" s="196"/>
      <c r="AC51" s="196"/>
      <c r="AD51" s="192"/>
      <c r="AE51" s="195"/>
      <c r="AF51" s="11"/>
      <c r="AG51" s="192"/>
      <c r="AH51" s="192"/>
    </row>
    <row r="52" spans="1:35" s="197" customFormat="1" ht="11.25">
      <c r="A52" s="82"/>
      <c r="B52" s="29"/>
      <c r="C52" s="82"/>
      <c r="D52" s="82"/>
      <c r="E52" s="82"/>
      <c r="F52" s="82"/>
      <c r="G52" s="17"/>
      <c r="H52" s="82"/>
      <c r="I52" s="82"/>
      <c r="J52" s="82"/>
      <c r="K52" s="193"/>
      <c r="L52" s="377"/>
      <c r="M52" s="200"/>
      <c r="N52" s="200"/>
      <c r="O52" s="382"/>
      <c r="P52" s="382"/>
      <c r="Q52" s="17"/>
      <c r="R52" s="411"/>
      <c r="S52" s="18"/>
      <c r="T52" s="82"/>
      <c r="U52" s="15"/>
      <c r="V52" s="131"/>
      <c r="W52" s="233"/>
      <c r="X52" s="233"/>
      <c r="Y52" s="194"/>
      <c r="Z52" s="175"/>
      <c r="AB52" s="207"/>
      <c r="AC52" s="207"/>
      <c r="AF52" s="11"/>
      <c r="AI52" s="192"/>
    </row>
    <row r="53" spans="1:35" s="197" customFormat="1" ht="11.25">
      <c r="A53" s="82"/>
      <c r="B53" s="29"/>
      <c r="C53" s="82"/>
      <c r="D53" s="27"/>
      <c r="E53" s="27"/>
      <c r="F53" s="86"/>
      <c r="G53" s="85"/>
      <c r="H53" s="82"/>
      <c r="I53" s="86"/>
      <c r="J53" s="86"/>
      <c r="K53" s="234"/>
      <c r="L53" s="378"/>
      <c r="M53" s="155"/>
      <c r="N53" s="28"/>
      <c r="O53" s="239"/>
      <c r="P53" s="382"/>
      <c r="Q53" s="17"/>
      <c r="R53" s="411"/>
      <c r="S53" s="18"/>
      <c r="T53" s="86"/>
      <c r="U53" s="15"/>
      <c r="V53" s="131"/>
      <c r="W53" s="131"/>
      <c r="X53" s="131"/>
      <c r="Y53" s="194"/>
      <c r="Z53" s="235"/>
      <c r="AA53" s="195"/>
      <c r="AB53" s="196"/>
      <c r="AC53" s="196"/>
      <c r="AD53" s="192"/>
      <c r="AE53" s="195"/>
      <c r="AF53" s="11"/>
      <c r="AG53" s="192"/>
      <c r="AH53" s="192"/>
      <c r="AI53" s="192"/>
    </row>
    <row r="54" spans="1:35" s="197" customFormat="1" ht="11.25">
      <c r="A54" s="82"/>
      <c r="B54" s="86"/>
      <c r="C54" s="82"/>
      <c r="D54" s="15"/>
      <c r="E54" s="15"/>
      <c r="F54" s="15"/>
      <c r="G54" s="85"/>
      <c r="H54" s="374"/>
      <c r="I54" s="15"/>
      <c r="J54" s="86"/>
      <c r="K54" s="13"/>
      <c r="L54" s="379"/>
      <c r="M54" s="14"/>
      <c r="N54" s="14"/>
      <c r="O54" s="385"/>
      <c r="P54" s="385"/>
      <c r="Q54" s="17"/>
      <c r="R54" s="413"/>
      <c r="S54" s="18"/>
      <c r="T54" s="15"/>
      <c r="U54" s="15"/>
      <c r="V54" s="236"/>
      <c r="W54" s="206"/>
      <c r="X54" s="13"/>
      <c r="Y54" s="203"/>
      <c r="Z54" s="192"/>
      <c r="AA54" s="192"/>
      <c r="AB54" s="198"/>
      <c r="AC54" s="198"/>
      <c r="AD54" s="192"/>
      <c r="AE54" s="195"/>
      <c r="AF54" s="192"/>
      <c r="AG54" s="192"/>
      <c r="AH54" s="192"/>
    </row>
    <row r="55" spans="1:35" s="197" customFormat="1" ht="11.25">
      <c r="A55" s="82"/>
      <c r="B55" s="29"/>
      <c r="C55" s="82"/>
      <c r="D55" s="15"/>
      <c r="E55" s="15"/>
      <c r="F55" s="15"/>
      <c r="G55" s="17"/>
      <c r="H55" s="29"/>
      <c r="I55" s="15"/>
      <c r="J55" s="86"/>
      <c r="K55" s="13"/>
      <c r="L55" s="15"/>
      <c r="M55" s="14"/>
      <c r="N55" s="14"/>
      <c r="O55" s="385"/>
      <c r="P55" s="385"/>
      <c r="Q55" s="17"/>
      <c r="R55" s="413"/>
      <c r="S55" s="18"/>
      <c r="T55" s="15"/>
      <c r="U55" s="15"/>
      <c r="V55" s="205"/>
      <c r="W55" s="237"/>
      <c r="X55" s="13"/>
      <c r="Y55" s="203"/>
      <c r="Z55" s="192"/>
      <c r="AB55" s="207"/>
      <c r="AC55" s="207"/>
      <c r="AF55" s="192"/>
    </row>
    <row r="56" spans="1:35" s="197" customFormat="1" ht="11.25">
      <c r="A56" s="82"/>
      <c r="B56" s="29"/>
      <c r="C56" s="82"/>
      <c r="D56" s="15"/>
      <c r="E56" s="15"/>
      <c r="F56" s="15"/>
      <c r="G56" s="17"/>
      <c r="H56" s="29"/>
      <c r="I56" s="15"/>
      <c r="J56" s="86"/>
      <c r="K56" s="13"/>
      <c r="L56" s="15"/>
      <c r="M56" s="14"/>
      <c r="N56" s="14"/>
      <c r="O56" s="385"/>
      <c r="P56" s="385"/>
      <c r="Q56" s="17"/>
      <c r="R56" s="413"/>
      <c r="S56" s="18"/>
      <c r="T56" s="15"/>
      <c r="U56" s="15"/>
      <c r="V56" s="206"/>
      <c r="W56" s="206"/>
      <c r="X56" s="206"/>
      <c r="Y56" s="203"/>
      <c r="Z56" s="192"/>
      <c r="AA56" s="16"/>
      <c r="AC56" s="207"/>
      <c r="AD56" s="207"/>
      <c r="AF56" s="192"/>
    </row>
    <row r="57" spans="1:35" s="197" customFormat="1" ht="11.25">
      <c r="A57" s="82"/>
      <c r="B57" s="86"/>
      <c r="C57" s="82"/>
      <c r="D57" s="15"/>
      <c r="E57" s="15"/>
      <c r="F57" s="15"/>
      <c r="G57" s="20"/>
      <c r="H57" s="82"/>
      <c r="I57" s="15"/>
      <c r="J57" s="86"/>
      <c r="K57" s="13"/>
      <c r="L57" s="15"/>
      <c r="M57" s="14"/>
      <c r="N57" s="14"/>
      <c r="O57" s="385"/>
      <c r="P57" s="382"/>
      <c r="Q57" s="17"/>
      <c r="R57" s="413"/>
      <c r="S57" s="18"/>
      <c r="T57" s="15"/>
      <c r="U57" s="15"/>
      <c r="V57" s="206"/>
      <c r="W57" s="206"/>
      <c r="X57" s="206"/>
      <c r="Y57" s="203"/>
      <c r="Z57" s="192"/>
      <c r="AA57" s="199"/>
      <c r="AB57" s="199"/>
      <c r="AC57" s="208"/>
      <c r="AD57" s="208"/>
      <c r="AE57" s="199"/>
      <c r="AF57" s="199"/>
      <c r="AG57" s="199"/>
      <c r="AH57" s="199"/>
    </row>
    <row r="58" spans="1:35" s="241" customFormat="1" ht="11.25">
      <c r="A58" s="82"/>
      <c r="B58" s="29"/>
      <c r="C58" s="375"/>
      <c r="D58" s="86"/>
      <c r="E58" s="86"/>
      <c r="F58" s="86"/>
      <c r="G58" s="85"/>
      <c r="H58" s="82"/>
      <c r="I58" s="376"/>
      <c r="J58" s="86"/>
      <c r="K58" s="234"/>
      <c r="L58" s="380"/>
      <c r="M58" s="238"/>
      <c r="N58" s="155"/>
      <c r="O58" s="239"/>
      <c r="P58" s="232"/>
      <c r="Q58" s="409"/>
      <c r="R58" s="411"/>
      <c r="S58" s="422"/>
      <c r="T58" s="15"/>
      <c r="U58" s="86"/>
      <c r="V58" s="206"/>
      <c r="W58" s="206"/>
      <c r="X58" s="206"/>
      <c r="Y58" s="239"/>
      <c r="Z58" s="240"/>
    </row>
    <row r="59" spans="1:35">
      <c r="A59" s="82"/>
      <c r="B59" s="39"/>
      <c r="C59" s="89"/>
      <c r="D59" s="87"/>
      <c r="E59" s="87"/>
      <c r="F59" s="87"/>
      <c r="G59" s="85"/>
      <c r="H59" s="17"/>
      <c r="I59" s="89"/>
      <c r="J59" s="26"/>
      <c r="K59" s="34"/>
      <c r="L59" s="37"/>
      <c r="M59" s="99"/>
      <c r="N59" s="99"/>
      <c r="O59" s="387"/>
      <c r="P59" s="387"/>
      <c r="Q59" s="89"/>
      <c r="R59" s="414"/>
      <c r="S59" s="100"/>
      <c r="T59" s="40"/>
      <c r="U59" s="40"/>
      <c r="V59" s="40"/>
      <c r="W59" s="41"/>
      <c r="X59" s="40"/>
      <c r="Y59" s="186"/>
      <c r="Z59" s="3"/>
    </row>
    <row r="60" spans="1:35">
      <c r="A60" s="82"/>
      <c r="B60" s="39"/>
      <c r="C60" s="40"/>
      <c r="D60" s="37"/>
      <c r="E60" s="40"/>
      <c r="F60" s="40"/>
      <c r="G60" s="85"/>
      <c r="H60" s="17"/>
      <c r="I60" s="40"/>
      <c r="J60" s="26"/>
      <c r="K60" s="35"/>
      <c r="L60" s="37"/>
      <c r="M60" s="41"/>
      <c r="N60" s="41"/>
      <c r="O60" s="388"/>
      <c r="P60" s="388"/>
      <c r="Q60" s="89"/>
      <c r="R60" s="415"/>
      <c r="S60" s="152"/>
      <c r="T60" s="40"/>
      <c r="U60" s="40"/>
      <c r="V60" s="40"/>
      <c r="W60" s="41"/>
      <c r="X60" s="40"/>
      <c r="Y60" s="186"/>
      <c r="Z60" s="3"/>
    </row>
    <row r="61" spans="1:35">
      <c r="A61" s="82"/>
      <c r="B61" s="37"/>
      <c r="C61" s="15"/>
      <c r="D61" s="87"/>
      <c r="E61" s="15"/>
      <c r="F61" s="87"/>
      <c r="G61" s="85"/>
      <c r="H61" s="29"/>
      <c r="I61" s="15"/>
      <c r="J61" s="26"/>
      <c r="K61" s="13"/>
      <c r="L61" s="15"/>
      <c r="M61" s="14"/>
      <c r="N61" s="14"/>
      <c r="O61" s="385"/>
      <c r="P61" s="385"/>
      <c r="Q61" s="89"/>
      <c r="R61" s="415"/>
      <c r="S61" s="152"/>
      <c r="T61" s="15"/>
      <c r="U61" s="15"/>
      <c r="V61" s="15"/>
      <c r="W61" s="14"/>
      <c r="X61" s="15"/>
      <c r="Y61" s="186"/>
      <c r="Z61" s="3"/>
    </row>
    <row r="62" spans="1:35">
      <c r="A62" s="82"/>
      <c r="B62" s="37"/>
      <c r="C62" s="37"/>
      <c r="D62" s="87"/>
      <c r="E62" s="87"/>
      <c r="F62" s="87"/>
      <c r="G62" s="85"/>
      <c r="H62" s="17"/>
      <c r="I62" s="37"/>
      <c r="J62" s="26"/>
      <c r="K62" s="31"/>
      <c r="L62" s="37"/>
      <c r="M62" s="30"/>
      <c r="N62" s="99"/>
      <c r="O62" s="389"/>
      <c r="P62" s="403"/>
      <c r="Q62" s="89"/>
      <c r="R62" s="414"/>
      <c r="S62" s="100"/>
      <c r="T62" s="109"/>
      <c r="U62" s="37"/>
      <c r="V62" s="37"/>
      <c r="W62" s="30"/>
      <c r="X62" s="37"/>
      <c r="Y62" s="186"/>
      <c r="Z62" s="3"/>
    </row>
    <row r="63" spans="1:35">
      <c r="A63" s="82"/>
      <c r="B63" s="37"/>
      <c r="C63" s="37"/>
      <c r="D63" s="37"/>
      <c r="E63" s="37"/>
      <c r="F63" s="37"/>
      <c r="G63" s="85"/>
      <c r="H63" s="29"/>
      <c r="I63" s="37"/>
      <c r="J63" s="26"/>
      <c r="K63" s="38"/>
      <c r="L63" s="37"/>
      <c r="M63" s="100"/>
      <c r="N63" s="100"/>
      <c r="O63" s="390"/>
      <c r="P63" s="390"/>
      <c r="Q63" s="89"/>
      <c r="R63" s="411"/>
      <c r="S63" s="18"/>
      <c r="T63" s="39"/>
      <c r="U63" s="39"/>
      <c r="V63" s="110"/>
      <c r="W63" s="181"/>
      <c r="X63" s="110"/>
      <c r="Y63" s="186"/>
      <c r="Z63" s="3"/>
    </row>
    <row r="64" spans="1:35">
      <c r="A64" s="82"/>
      <c r="B64" s="37"/>
      <c r="C64" s="37"/>
      <c r="D64" s="37"/>
      <c r="E64" s="37"/>
      <c r="F64" s="37"/>
      <c r="G64" s="85"/>
      <c r="H64" s="29"/>
      <c r="I64" s="37"/>
      <c r="J64" s="26"/>
      <c r="K64" s="38"/>
      <c r="L64" s="37"/>
      <c r="M64" s="100"/>
      <c r="N64" s="100"/>
      <c r="O64" s="390"/>
      <c r="P64" s="390"/>
      <c r="Q64" s="89"/>
      <c r="R64" s="411"/>
      <c r="S64" s="18"/>
      <c r="T64" s="39"/>
      <c r="U64" s="39"/>
      <c r="V64" s="110"/>
      <c r="W64" s="181"/>
      <c r="X64" s="110"/>
      <c r="Y64" s="186"/>
      <c r="Z64" s="3"/>
    </row>
    <row r="65" spans="1:26">
      <c r="A65" s="82"/>
      <c r="B65" s="37"/>
      <c r="C65" s="88"/>
      <c r="D65" s="88"/>
      <c r="E65" s="88"/>
      <c r="F65" s="88"/>
      <c r="G65" s="85"/>
      <c r="H65" s="17"/>
      <c r="I65" s="88"/>
      <c r="J65" s="26"/>
      <c r="K65" s="32"/>
      <c r="L65" s="88"/>
      <c r="M65" s="33"/>
      <c r="N65" s="33"/>
      <c r="O65" s="391"/>
      <c r="P65" s="389"/>
      <c r="Q65" s="89"/>
      <c r="R65" s="414"/>
      <c r="S65" s="100"/>
      <c r="T65" s="37"/>
      <c r="U65" s="37"/>
      <c r="V65" s="37"/>
      <c r="W65" s="30"/>
      <c r="X65" s="37"/>
      <c r="Y65" s="186"/>
      <c r="Z65" s="3"/>
    </row>
    <row r="66" spans="1:26">
      <c r="A66" s="82"/>
      <c r="B66" s="39"/>
      <c r="C66" s="37"/>
      <c r="D66" s="87"/>
      <c r="E66" s="87"/>
      <c r="F66" s="87"/>
      <c r="G66" s="85"/>
      <c r="H66" s="23"/>
      <c r="I66" s="37"/>
      <c r="J66" s="26"/>
      <c r="K66" s="31"/>
      <c r="L66" s="37"/>
      <c r="M66" s="30"/>
      <c r="N66" s="99"/>
      <c r="O66" s="389"/>
      <c r="P66" s="403"/>
      <c r="Q66" s="89"/>
      <c r="R66" s="415"/>
      <c r="S66" s="152"/>
      <c r="T66" s="109"/>
      <c r="U66" s="37"/>
      <c r="V66" s="37"/>
      <c r="W66" s="30"/>
      <c r="X66" s="37"/>
      <c r="Y66" s="186"/>
      <c r="Z66" s="3"/>
    </row>
    <row r="67" spans="1:26">
      <c r="A67" s="82"/>
      <c r="B67" s="37"/>
      <c r="C67" s="15"/>
      <c r="D67" s="87"/>
      <c r="E67" s="15"/>
      <c r="F67" s="87"/>
      <c r="G67" s="85"/>
      <c r="H67" s="23"/>
      <c r="I67" s="15"/>
      <c r="J67" s="26"/>
      <c r="K67" s="13"/>
      <c r="L67" s="15"/>
      <c r="M67" s="14"/>
      <c r="N67" s="14"/>
      <c r="O67" s="385"/>
      <c r="P67" s="385"/>
      <c r="Q67" s="89"/>
      <c r="R67" s="415"/>
      <c r="S67" s="152"/>
      <c r="T67" s="15"/>
      <c r="U67" s="15"/>
      <c r="V67" s="15"/>
      <c r="W67" s="14"/>
      <c r="X67" s="15"/>
      <c r="Y67" s="186"/>
      <c r="Z67" s="3"/>
    </row>
    <row r="68" spans="1:26">
      <c r="A68" s="29"/>
      <c r="B68" s="26"/>
      <c r="C68" s="90"/>
      <c r="D68" s="90"/>
      <c r="E68" s="90"/>
      <c r="F68" s="90"/>
      <c r="G68" s="85"/>
      <c r="H68" s="23"/>
      <c r="I68" s="90"/>
      <c r="J68" s="26"/>
      <c r="K68" s="42"/>
      <c r="L68" s="15"/>
      <c r="M68" s="101"/>
      <c r="N68" s="101"/>
      <c r="O68" s="392"/>
      <c r="P68" s="392"/>
      <c r="Q68" s="89"/>
      <c r="R68" s="411"/>
      <c r="S68" s="18"/>
      <c r="T68" s="111"/>
      <c r="U68" s="111"/>
      <c r="V68" s="111"/>
      <c r="W68" s="103"/>
      <c r="X68" s="111"/>
      <c r="Y68" s="186"/>
      <c r="Z68" s="3"/>
    </row>
    <row r="69" spans="1:26">
      <c r="A69" s="29"/>
      <c r="B69" s="23"/>
      <c r="C69" s="15"/>
      <c r="D69" s="26"/>
      <c r="E69" s="15"/>
      <c r="F69" s="36"/>
      <c r="G69" s="85"/>
      <c r="H69" s="23"/>
      <c r="I69" s="15"/>
      <c r="J69" s="26"/>
      <c r="K69" s="13"/>
      <c r="L69" s="37"/>
      <c r="M69" s="14"/>
      <c r="N69" s="14"/>
      <c r="O69" s="385"/>
      <c r="P69" s="385"/>
      <c r="Q69" s="89"/>
      <c r="R69" s="413"/>
      <c r="S69" s="43"/>
      <c r="T69" s="26"/>
      <c r="U69" s="26"/>
      <c r="V69" s="26"/>
      <c r="W69" s="49"/>
      <c r="X69" s="26"/>
      <c r="Y69" s="186"/>
      <c r="Z69" s="3"/>
    </row>
    <row r="70" spans="1:26">
      <c r="A70" s="29"/>
      <c r="B70" s="91"/>
      <c r="C70" s="44"/>
      <c r="D70" s="44"/>
      <c r="E70" s="44"/>
      <c r="F70" s="44"/>
      <c r="G70" s="85"/>
      <c r="H70" s="23"/>
      <c r="I70" s="44"/>
      <c r="J70" s="26"/>
      <c r="K70" s="45"/>
      <c r="L70" s="98"/>
      <c r="M70" s="102"/>
      <c r="N70" s="102"/>
      <c r="O70" s="393"/>
      <c r="P70" s="393"/>
      <c r="Q70" s="89"/>
      <c r="R70" s="414"/>
      <c r="S70" s="100"/>
      <c r="T70" s="112"/>
      <c r="U70" s="113"/>
      <c r="V70" s="113"/>
      <c r="W70" s="105"/>
      <c r="X70" s="113"/>
      <c r="Y70" s="186"/>
      <c r="Z70" s="3"/>
    </row>
    <row r="71" spans="1:26">
      <c r="A71" s="29"/>
      <c r="B71" s="23"/>
      <c r="C71" s="90"/>
      <c r="D71" s="90"/>
      <c r="E71" s="23"/>
      <c r="F71" s="36"/>
      <c r="G71" s="85"/>
      <c r="H71" s="29"/>
      <c r="I71" s="90"/>
      <c r="J71" s="26"/>
      <c r="K71" s="42"/>
      <c r="L71" s="15"/>
      <c r="M71" s="101"/>
      <c r="N71" s="101"/>
      <c r="O71" s="394"/>
      <c r="P71" s="392"/>
      <c r="Q71" s="89"/>
      <c r="R71" s="411"/>
      <c r="S71" s="18"/>
      <c r="T71" s="111"/>
      <c r="U71" s="111"/>
      <c r="V71" s="114"/>
      <c r="W71" s="182"/>
      <c r="X71" s="115"/>
      <c r="Y71" s="186"/>
      <c r="Z71" s="3"/>
    </row>
    <row r="72" spans="1:26">
      <c r="A72" s="29"/>
      <c r="B72" s="26"/>
      <c r="C72" s="90"/>
      <c r="D72" s="90"/>
      <c r="E72" s="90"/>
      <c r="F72" s="90"/>
      <c r="G72" s="85"/>
      <c r="H72" s="29"/>
      <c r="I72" s="90"/>
      <c r="J72" s="26"/>
      <c r="K72" s="42"/>
      <c r="L72" s="15"/>
      <c r="M72" s="101"/>
      <c r="N72" s="101"/>
      <c r="O72" s="393"/>
      <c r="P72" s="392"/>
      <c r="Q72" s="89"/>
      <c r="R72" s="413"/>
      <c r="S72" s="43"/>
      <c r="T72" s="111"/>
      <c r="U72" s="111"/>
      <c r="V72" s="111"/>
      <c r="W72" s="103"/>
      <c r="X72" s="111"/>
      <c r="Y72" s="186"/>
      <c r="Z72" s="3"/>
    </row>
    <row r="73" spans="1:26">
      <c r="A73" s="29"/>
      <c r="B73" s="92"/>
      <c r="C73" s="93"/>
      <c r="D73" s="44"/>
      <c r="E73" s="93"/>
      <c r="F73" s="36"/>
      <c r="G73" s="85"/>
      <c r="H73" s="29"/>
      <c r="I73" s="15"/>
      <c r="J73" s="26"/>
      <c r="K73" s="96"/>
      <c r="L73" s="93"/>
      <c r="M73" s="104"/>
      <c r="N73" s="104"/>
      <c r="O73" s="395"/>
      <c r="P73" s="385"/>
      <c r="Q73" s="89"/>
      <c r="R73" s="413"/>
      <c r="S73" s="43"/>
      <c r="T73" s="115"/>
      <c r="U73" s="115"/>
      <c r="V73" s="114"/>
      <c r="W73" s="182"/>
      <c r="X73" s="115"/>
      <c r="Y73" s="186"/>
      <c r="Z73" s="3"/>
    </row>
    <row r="74" spans="1:26">
      <c r="A74" s="29"/>
      <c r="B74" s="23"/>
      <c r="C74" s="90"/>
      <c r="D74" s="90"/>
      <c r="E74" s="90"/>
      <c r="F74" s="36"/>
      <c r="G74" s="85"/>
      <c r="H74" s="23"/>
      <c r="I74" s="90"/>
      <c r="J74" s="26"/>
      <c r="K74" s="42"/>
      <c r="L74" s="15"/>
      <c r="M74" s="101"/>
      <c r="N74" s="101"/>
      <c r="O74" s="394"/>
      <c r="P74" s="392"/>
      <c r="Q74" s="89"/>
      <c r="R74" s="413"/>
      <c r="S74" s="43"/>
      <c r="T74" s="111"/>
      <c r="U74" s="111"/>
      <c r="V74" s="114"/>
      <c r="W74" s="182"/>
      <c r="X74" s="115"/>
      <c r="Y74" s="186"/>
      <c r="Z74" s="3"/>
    </row>
    <row r="75" spans="1:26">
      <c r="A75" s="29"/>
      <c r="B75" s="92"/>
      <c r="C75" s="93"/>
      <c r="D75" s="44"/>
      <c r="E75" s="93"/>
      <c r="F75" s="36"/>
      <c r="G75" s="85"/>
      <c r="H75" s="29"/>
      <c r="I75" s="15"/>
      <c r="J75" s="26"/>
      <c r="K75" s="96"/>
      <c r="L75" s="93"/>
      <c r="M75" s="104"/>
      <c r="N75" s="104"/>
      <c r="O75" s="395"/>
      <c r="P75" s="385"/>
      <c r="Q75" s="89"/>
      <c r="R75" s="413"/>
      <c r="S75" s="43"/>
      <c r="T75" s="115"/>
      <c r="U75" s="115"/>
      <c r="V75" s="114"/>
      <c r="W75" s="182"/>
      <c r="X75" s="115"/>
      <c r="Y75" s="186"/>
      <c r="Z75" s="3"/>
    </row>
    <row r="76" spans="1:26">
      <c r="A76" s="29"/>
      <c r="B76" s="92"/>
      <c r="C76" s="93"/>
      <c r="D76" s="44"/>
      <c r="E76" s="93"/>
      <c r="F76" s="36"/>
      <c r="G76" s="85"/>
      <c r="H76" s="17"/>
      <c r="I76" s="15"/>
      <c r="J76" s="26"/>
      <c r="K76" s="96"/>
      <c r="L76" s="93"/>
      <c r="M76" s="104"/>
      <c r="N76" s="104"/>
      <c r="O76" s="395"/>
      <c r="P76" s="385"/>
      <c r="Q76" s="89"/>
      <c r="R76" s="413"/>
      <c r="S76" s="43"/>
      <c r="T76" s="115"/>
      <c r="U76" s="115"/>
      <c r="V76" s="114"/>
      <c r="W76" s="182"/>
      <c r="X76" s="115"/>
      <c r="Y76" s="186"/>
      <c r="Z76" s="3"/>
    </row>
    <row r="77" spans="1:26">
      <c r="A77" s="29"/>
      <c r="B77" s="92"/>
      <c r="C77" s="93"/>
      <c r="D77" s="44"/>
      <c r="E77" s="93"/>
      <c r="F77" s="36"/>
      <c r="G77" s="85"/>
      <c r="H77" s="17"/>
      <c r="I77" s="15"/>
      <c r="J77" s="26"/>
      <c r="K77" s="96"/>
      <c r="L77" s="93"/>
      <c r="M77" s="104"/>
      <c r="N77" s="104"/>
      <c r="O77" s="395"/>
      <c r="P77" s="385"/>
      <c r="Q77" s="89"/>
      <c r="R77" s="413"/>
      <c r="S77" s="43"/>
      <c r="T77" s="115"/>
      <c r="U77" s="115"/>
      <c r="V77" s="114"/>
      <c r="W77" s="182"/>
      <c r="X77" s="115"/>
      <c r="Y77" s="186"/>
      <c r="Z77" s="3"/>
    </row>
    <row r="78" spans="1:26">
      <c r="A78" s="29"/>
      <c r="B78" s="91"/>
      <c r="C78" s="44"/>
      <c r="D78" s="44"/>
      <c r="E78" s="44"/>
      <c r="F78" s="44"/>
      <c r="G78" s="85"/>
      <c r="H78" s="23"/>
      <c r="I78" s="44"/>
      <c r="J78" s="26"/>
      <c r="K78" s="45"/>
      <c r="L78" s="98"/>
      <c r="M78" s="102"/>
      <c r="N78" s="102"/>
      <c r="O78" s="396"/>
      <c r="P78" s="393"/>
      <c r="Q78" s="89"/>
      <c r="R78" s="413"/>
      <c r="S78" s="43"/>
      <c r="T78" s="112"/>
      <c r="U78" s="113"/>
      <c r="V78" s="113"/>
      <c r="W78" s="105"/>
      <c r="X78" s="113"/>
      <c r="Y78" s="186"/>
      <c r="Z78" s="3"/>
    </row>
    <row r="79" spans="1:26">
      <c r="A79" s="29"/>
      <c r="B79" s="86"/>
      <c r="C79" s="17"/>
      <c r="D79" s="17"/>
      <c r="E79" s="17"/>
      <c r="F79" s="17"/>
      <c r="G79" s="85"/>
      <c r="H79" s="29"/>
      <c r="I79" s="17"/>
      <c r="J79" s="26"/>
      <c r="K79" s="16"/>
      <c r="L79" s="17"/>
      <c r="M79" s="18"/>
      <c r="N79" s="18"/>
      <c r="O79" s="397"/>
      <c r="P79" s="232"/>
      <c r="Q79" s="17"/>
      <c r="R79" s="411"/>
      <c r="S79" s="18"/>
      <c r="T79" s="116"/>
      <c r="U79" s="17"/>
      <c r="V79" s="17"/>
      <c r="W79" s="18"/>
      <c r="X79" s="17"/>
      <c r="Y79" s="186"/>
      <c r="Z79" s="3"/>
    </row>
    <row r="80" spans="1:26">
      <c r="A80" s="29"/>
      <c r="B80" s="29"/>
      <c r="C80" s="94"/>
      <c r="D80" s="94"/>
      <c r="E80" s="94"/>
      <c r="F80" s="94"/>
      <c r="G80" s="85"/>
      <c r="H80" s="180"/>
      <c r="I80" s="94"/>
      <c r="J80" s="26"/>
      <c r="K80" s="46"/>
      <c r="L80" s="17"/>
      <c r="M80" s="106"/>
      <c r="N80" s="106"/>
      <c r="O80" s="398"/>
      <c r="P80" s="404"/>
      <c r="Q80" s="17"/>
      <c r="R80" s="411"/>
      <c r="S80" s="18"/>
      <c r="T80" s="117"/>
      <c r="U80" s="85"/>
      <c r="V80" s="85"/>
      <c r="W80" s="183"/>
      <c r="X80" s="85"/>
      <c r="Y80" s="186"/>
      <c r="Z80" s="3"/>
    </row>
    <row r="81" spans="1:26">
      <c r="A81" s="29"/>
      <c r="B81" s="29"/>
      <c r="C81" s="94"/>
      <c r="D81" s="94"/>
      <c r="E81" s="94"/>
      <c r="F81" s="94"/>
      <c r="G81" s="85"/>
      <c r="H81" s="17"/>
      <c r="I81" s="94"/>
      <c r="J81" s="26"/>
      <c r="K81" s="46"/>
      <c r="L81" s="17"/>
      <c r="M81" s="106"/>
      <c r="N81" s="106"/>
      <c r="O81" s="398"/>
      <c r="P81" s="404"/>
      <c r="Q81" s="17"/>
      <c r="R81" s="411"/>
      <c r="S81" s="18"/>
      <c r="T81" s="117"/>
      <c r="U81" s="85"/>
      <c r="V81" s="85"/>
      <c r="W81" s="183"/>
      <c r="X81" s="85"/>
      <c r="Y81" s="186"/>
      <c r="Z81" s="3"/>
    </row>
    <row r="82" spans="1:26">
      <c r="A82" s="29"/>
      <c r="B82" s="29"/>
      <c r="C82" s="17"/>
      <c r="D82" s="17"/>
      <c r="E82" s="17"/>
      <c r="F82" s="17"/>
      <c r="G82" s="85"/>
      <c r="H82" s="180"/>
      <c r="I82" s="29"/>
      <c r="J82" s="26"/>
      <c r="K82" s="47"/>
      <c r="L82" s="17"/>
      <c r="M82" s="107"/>
      <c r="N82" s="107"/>
      <c r="O82" s="385"/>
      <c r="P82" s="232"/>
      <c r="Q82" s="17"/>
      <c r="R82" s="411"/>
      <c r="S82" s="18"/>
      <c r="T82" s="15"/>
      <c r="U82" s="29"/>
      <c r="V82" s="29"/>
      <c r="W82" s="107"/>
      <c r="X82" s="29"/>
      <c r="Y82" s="186"/>
      <c r="Z82" s="3"/>
    </row>
    <row r="83" spans="1:26">
      <c r="A83" s="29"/>
      <c r="B83" s="29"/>
      <c r="C83" s="17"/>
      <c r="D83" s="17"/>
      <c r="E83" s="17"/>
      <c r="F83" s="17"/>
      <c r="G83" s="85"/>
      <c r="H83" s="86"/>
      <c r="I83" s="29"/>
      <c r="J83" s="26"/>
      <c r="K83" s="47"/>
      <c r="L83" s="17"/>
      <c r="M83" s="107"/>
      <c r="N83" s="107"/>
      <c r="O83" s="385"/>
      <c r="P83" s="232"/>
      <c r="Q83" s="17"/>
      <c r="R83" s="411"/>
      <c r="S83" s="18"/>
      <c r="T83" s="15"/>
      <c r="U83" s="29"/>
      <c r="V83" s="29"/>
      <c r="W83" s="107"/>
      <c r="X83" s="29"/>
      <c r="Y83" s="186"/>
      <c r="Z83" s="3"/>
    </row>
    <row r="84" spans="1:26">
      <c r="A84" s="29"/>
      <c r="B84" s="29"/>
      <c r="C84" s="94"/>
      <c r="D84" s="94"/>
      <c r="E84" s="94"/>
      <c r="F84" s="94"/>
      <c r="G84" s="85"/>
      <c r="H84" s="86"/>
      <c r="I84" s="94"/>
      <c r="J84" s="26"/>
      <c r="K84" s="46"/>
      <c r="L84" s="17"/>
      <c r="M84" s="106"/>
      <c r="N84" s="106"/>
      <c r="O84" s="398"/>
      <c r="P84" s="404"/>
      <c r="Q84" s="17"/>
      <c r="R84" s="411"/>
      <c r="S84" s="18"/>
      <c r="T84" s="117"/>
      <c r="U84" s="85"/>
      <c r="V84" s="85"/>
      <c r="W84" s="183"/>
      <c r="X84" s="85"/>
      <c r="Y84" s="186"/>
      <c r="Z84" s="3"/>
    </row>
    <row r="85" spans="1:26">
      <c r="A85" s="82"/>
      <c r="B85" s="82"/>
      <c r="C85" s="48"/>
      <c r="D85" s="48"/>
      <c r="E85" s="48"/>
      <c r="F85" s="48"/>
      <c r="G85" s="85"/>
      <c r="H85" s="17"/>
      <c r="I85" s="48"/>
      <c r="J85" s="26"/>
      <c r="K85" s="21"/>
      <c r="L85" s="17"/>
      <c r="M85" s="18"/>
      <c r="N85" s="18"/>
      <c r="O85" s="384"/>
      <c r="P85" s="405"/>
      <c r="Q85" s="29"/>
      <c r="R85" s="416"/>
      <c r="S85" s="14"/>
      <c r="T85" s="118"/>
      <c r="U85" s="48"/>
      <c r="V85" s="17"/>
      <c r="W85" s="18"/>
      <c r="X85" s="17"/>
      <c r="Y85" s="186"/>
      <c r="Z85" s="3"/>
    </row>
    <row r="86" spans="1:26">
      <c r="A86" s="82"/>
      <c r="B86" s="82"/>
      <c r="C86" s="48"/>
      <c r="D86" s="48"/>
      <c r="E86" s="48"/>
      <c r="F86" s="20"/>
      <c r="G86" s="85"/>
      <c r="H86" s="17"/>
      <c r="I86" s="20"/>
      <c r="J86" s="26"/>
      <c r="K86" s="21"/>
      <c r="L86" s="17"/>
      <c r="M86" s="22"/>
      <c r="N86" s="22"/>
      <c r="O86" s="384"/>
      <c r="P86" s="405"/>
      <c r="Q86" s="29"/>
      <c r="R86" s="416"/>
      <c r="S86" s="14"/>
      <c r="T86" s="118"/>
      <c r="U86" s="48"/>
      <c r="V86" s="17"/>
      <c r="W86" s="18"/>
      <c r="X86" s="17"/>
      <c r="Y86" s="186"/>
      <c r="Z86" s="3"/>
    </row>
    <row r="87" spans="1:26">
      <c r="A87" s="82"/>
      <c r="B87" s="82"/>
      <c r="C87" s="48"/>
      <c r="D87" s="48"/>
      <c r="E87" s="48"/>
      <c r="F87" s="20"/>
      <c r="G87" s="85"/>
      <c r="H87" s="17"/>
      <c r="I87" s="20"/>
      <c r="J87" s="26"/>
      <c r="K87" s="21"/>
      <c r="L87" s="17"/>
      <c r="M87" s="18"/>
      <c r="N87" s="18"/>
      <c r="O87" s="384"/>
      <c r="P87" s="405"/>
      <c r="Q87" s="29"/>
      <c r="R87" s="416"/>
      <c r="S87" s="14"/>
      <c r="T87" s="118"/>
      <c r="U87" s="48"/>
      <c r="V87" s="17"/>
      <c r="W87" s="18"/>
      <c r="X87" s="17"/>
      <c r="Y87" s="186"/>
      <c r="Z87" s="3"/>
    </row>
    <row r="88" spans="1:26">
      <c r="A88" s="82"/>
      <c r="B88" s="82"/>
      <c r="C88" s="48"/>
      <c r="D88" s="48"/>
      <c r="E88" s="48"/>
      <c r="F88" s="48"/>
      <c r="G88" s="85"/>
      <c r="H88" s="17"/>
      <c r="I88" s="48"/>
      <c r="J88" s="26"/>
      <c r="K88" s="21"/>
      <c r="L88" s="17"/>
      <c r="M88" s="19"/>
      <c r="N88" s="19"/>
      <c r="O88" s="384"/>
      <c r="P88" s="405"/>
      <c r="Q88" s="29"/>
      <c r="R88" s="209"/>
      <c r="S88" s="14"/>
      <c r="T88" s="118"/>
      <c r="U88" s="119"/>
      <c r="V88" s="119"/>
      <c r="W88" s="184"/>
      <c r="X88" s="119"/>
      <c r="Y88" s="186"/>
      <c r="Z88" s="3"/>
    </row>
    <row r="89" spans="1:26">
      <c r="A89" s="82"/>
      <c r="B89" s="82"/>
      <c r="C89" s="48"/>
      <c r="D89" s="20"/>
      <c r="E89" s="20"/>
      <c r="F89" s="20"/>
      <c r="G89" s="85"/>
      <c r="H89" s="17"/>
      <c r="I89" s="20"/>
      <c r="J89" s="26"/>
      <c r="K89" s="21"/>
      <c r="L89" s="17"/>
      <c r="M89" s="22"/>
      <c r="N89" s="22"/>
      <c r="O89" s="384"/>
      <c r="P89" s="405"/>
      <c r="Q89" s="29"/>
      <c r="R89" s="209"/>
      <c r="S89" s="14"/>
      <c r="T89" s="118"/>
      <c r="U89" s="119"/>
      <c r="V89" s="119"/>
      <c r="W89" s="184"/>
      <c r="X89" s="119"/>
      <c r="Y89" s="186"/>
      <c r="Z89" s="3"/>
    </row>
    <row r="90" spans="1:26">
      <c r="A90" s="82"/>
      <c r="B90" s="82"/>
      <c r="C90" s="48"/>
      <c r="D90" s="20"/>
      <c r="E90" s="20"/>
      <c r="F90" s="20"/>
      <c r="G90" s="85"/>
      <c r="H90" s="17"/>
      <c r="I90" s="17"/>
      <c r="J90" s="26"/>
      <c r="K90" s="21"/>
      <c r="L90" s="17"/>
      <c r="M90" s="22"/>
      <c r="N90" s="22"/>
      <c r="O90" s="384"/>
      <c r="P90" s="405"/>
      <c r="Q90" s="29"/>
      <c r="R90" s="209"/>
      <c r="S90" s="14"/>
      <c r="T90" s="118"/>
      <c r="U90" s="119"/>
      <c r="V90" s="119"/>
      <c r="W90" s="184"/>
      <c r="X90" s="119"/>
      <c r="Y90" s="186"/>
      <c r="Z90" s="3"/>
    </row>
    <row r="91" spans="1:26">
      <c r="A91" s="29"/>
      <c r="B91" s="86"/>
      <c r="C91" s="94"/>
      <c r="D91" s="94"/>
      <c r="E91" s="94"/>
      <c r="F91" s="94"/>
      <c r="G91" s="85"/>
      <c r="H91" s="29"/>
      <c r="I91" s="94"/>
      <c r="J91" s="26"/>
      <c r="K91" s="46"/>
      <c r="L91" s="17"/>
      <c r="M91" s="106"/>
      <c r="N91" s="106"/>
      <c r="O91" s="398"/>
      <c r="P91" s="404"/>
      <c r="Q91" s="85"/>
      <c r="R91" s="413"/>
      <c r="S91" s="14"/>
      <c r="T91" s="85"/>
      <c r="U91" s="85"/>
      <c r="V91" s="85"/>
      <c r="W91" s="183"/>
      <c r="X91" s="85"/>
      <c r="Y91" s="186"/>
      <c r="Z91" s="3"/>
    </row>
    <row r="92" spans="1:26">
      <c r="A92" s="29"/>
      <c r="B92" s="86"/>
      <c r="C92" s="94"/>
      <c r="D92" s="94"/>
      <c r="E92" s="94"/>
      <c r="F92" s="94"/>
      <c r="G92" s="85"/>
      <c r="H92" s="17"/>
      <c r="I92" s="94"/>
      <c r="J92" s="26"/>
      <c r="K92" s="46"/>
      <c r="L92" s="17"/>
      <c r="M92" s="106"/>
      <c r="N92" s="106"/>
      <c r="O92" s="398"/>
      <c r="P92" s="404"/>
      <c r="Q92" s="85"/>
      <c r="R92" s="413"/>
      <c r="S92" s="14"/>
      <c r="T92" s="85"/>
      <c r="U92" s="85"/>
      <c r="V92" s="85"/>
      <c r="W92" s="183"/>
      <c r="X92" s="85"/>
      <c r="Y92" s="186"/>
      <c r="Z92" s="3"/>
    </row>
    <row r="93" spans="1:26">
      <c r="A93" s="83"/>
      <c r="B93" s="26"/>
      <c r="C93" s="25"/>
      <c r="D93" s="25"/>
      <c r="E93" s="25"/>
      <c r="F93" s="25"/>
      <c r="G93" s="85"/>
      <c r="H93" s="29"/>
      <c r="I93" s="25"/>
      <c r="J93" s="26"/>
      <c r="K93" s="24"/>
      <c r="L93" s="25"/>
      <c r="M93" s="49"/>
      <c r="N93" s="49"/>
      <c r="O93" s="399"/>
      <c r="P93" s="406"/>
      <c r="Q93" s="17"/>
      <c r="R93" s="417"/>
      <c r="S93" s="18"/>
      <c r="T93" s="25"/>
      <c r="U93" s="25"/>
      <c r="V93" s="27"/>
      <c r="W93" s="28"/>
      <c r="X93" s="27"/>
      <c r="Y93" s="186"/>
      <c r="Z93" s="3"/>
    </row>
    <row r="94" spans="1:26">
      <c r="A94" s="83"/>
      <c r="B94" s="26"/>
      <c r="C94" s="25"/>
      <c r="D94" s="25"/>
      <c r="E94" s="25"/>
      <c r="F94" s="25"/>
      <c r="G94" s="85"/>
      <c r="H94" s="29"/>
      <c r="I94" s="25"/>
      <c r="J94" s="26"/>
      <c r="K94" s="24"/>
      <c r="L94" s="25"/>
      <c r="M94" s="49"/>
      <c r="N94" s="49"/>
      <c r="O94" s="399"/>
      <c r="P94" s="406"/>
      <c r="Q94" s="17"/>
      <c r="R94" s="417"/>
      <c r="S94" s="18"/>
      <c r="T94" s="25"/>
      <c r="U94" s="25"/>
      <c r="V94" s="27"/>
      <c r="W94" s="28"/>
      <c r="X94" s="27"/>
      <c r="Y94" s="186"/>
      <c r="Z94" s="3"/>
    </row>
    <row r="95" spans="1:26">
      <c r="A95" s="83"/>
      <c r="B95" s="26"/>
      <c r="C95" s="25"/>
      <c r="D95" s="25"/>
      <c r="E95" s="25"/>
      <c r="F95" s="25"/>
      <c r="G95" s="85"/>
      <c r="H95" s="29"/>
      <c r="I95" s="25"/>
      <c r="J95" s="26"/>
      <c r="K95" s="24"/>
      <c r="L95" s="25"/>
      <c r="M95" s="49"/>
      <c r="N95" s="49"/>
      <c r="O95" s="399"/>
      <c r="P95" s="406"/>
      <c r="Q95" s="17"/>
      <c r="R95" s="417"/>
      <c r="S95" s="18"/>
      <c r="T95" s="25"/>
      <c r="U95" s="25"/>
      <c r="V95" s="27"/>
      <c r="W95" s="28"/>
      <c r="X95" s="27"/>
      <c r="Y95" s="186"/>
      <c r="Z95" s="3"/>
    </row>
    <row r="96" spans="1:26">
      <c r="A96" s="83"/>
      <c r="B96" s="26"/>
      <c r="C96" s="25"/>
      <c r="D96" s="25"/>
      <c r="E96" s="25"/>
      <c r="F96" s="25"/>
      <c r="G96" s="85"/>
      <c r="H96" s="29"/>
      <c r="I96" s="25"/>
      <c r="J96" s="26"/>
      <c r="K96" s="24"/>
      <c r="L96" s="25"/>
      <c r="M96" s="49"/>
      <c r="N96" s="49"/>
      <c r="O96" s="399"/>
      <c r="P96" s="406"/>
      <c r="Q96" s="17"/>
      <c r="R96" s="418"/>
      <c r="S96" s="18"/>
      <c r="T96" s="25"/>
      <c r="U96" s="25"/>
      <c r="V96" s="27"/>
      <c r="W96" s="28"/>
      <c r="X96" s="27"/>
      <c r="Y96" s="186"/>
      <c r="Z96" s="3"/>
    </row>
    <row r="97" spans="1:26">
      <c r="A97" s="83"/>
      <c r="B97" s="26"/>
      <c r="C97" s="25"/>
      <c r="D97" s="25"/>
      <c r="E97" s="25"/>
      <c r="F97" s="25"/>
      <c r="G97" s="85"/>
      <c r="H97" s="29"/>
      <c r="I97" s="25"/>
      <c r="J97" s="26"/>
      <c r="K97" s="24"/>
      <c r="L97" s="25"/>
      <c r="M97" s="49"/>
      <c r="N97" s="49"/>
      <c r="O97" s="399"/>
      <c r="P97" s="406"/>
      <c r="Q97" s="17"/>
      <c r="R97" s="418"/>
      <c r="S97" s="18"/>
      <c r="T97" s="25"/>
      <c r="U97" s="25"/>
      <c r="V97" s="27"/>
      <c r="W97" s="28"/>
      <c r="X97" s="27"/>
      <c r="Y97" s="186"/>
      <c r="Z97" s="3"/>
    </row>
    <row r="98" spans="1:26">
      <c r="A98" s="83"/>
      <c r="B98" s="17"/>
      <c r="C98" s="17"/>
      <c r="D98" s="17"/>
      <c r="E98" s="17"/>
      <c r="F98" s="17"/>
      <c r="G98" s="17"/>
      <c r="H98" s="29"/>
      <c r="I98" s="17"/>
      <c r="J98" s="17"/>
      <c r="K98" s="16"/>
      <c r="L98" s="17"/>
      <c r="M98" s="18"/>
      <c r="N98" s="18"/>
      <c r="O98" s="232"/>
      <c r="P98" s="232"/>
      <c r="Q98" s="29"/>
      <c r="R98" s="418"/>
      <c r="S98" s="18"/>
      <c r="T98" s="17"/>
      <c r="U98" s="17"/>
      <c r="V98" s="17"/>
      <c r="W98" s="18"/>
      <c r="X98" s="17"/>
      <c r="Y98" s="186"/>
      <c r="Z98" s="3"/>
    </row>
    <row r="99" spans="1:26">
      <c r="A99" s="83"/>
      <c r="B99" s="83"/>
      <c r="C99" s="95"/>
      <c r="D99" s="25"/>
      <c r="E99" s="25"/>
      <c r="F99" s="25"/>
      <c r="G99" s="85"/>
      <c r="H99" s="17"/>
      <c r="I99" s="25"/>
      <c r="J99" s="26"/>
      <c r="K99" s="24"/>
      <c r="L99" s="25"/>
      <c r="M99" s="28"/>
      <c r="N99" s="49"/>
      <c r="O99" s="399"/>
      <c r="P99" s="406"/>
      <c r="Q99" s="17"/>
      <c r="R99" s="417"/>
      <c r="S99" s="18"/>
      <c r="T99" s="25"/>
      <c r="U99" s="25"/>
      <c r="V99" s="27"/>
      <c r="W99" s="28"/>
      <c r="X99" s="27"/>
      <c r="Y99" s="186"/>
      <c r="Z99" s="3"/>
    </row>
    <row r="100" spans="1:26">
      <c r="A100" s="83"/>
      <c r="B100" s="83"/>
      <c r="C100" s="95"/>
      <c r="D100" s="25"/>
      <c r="E100" s="25"/>
      <c r="F100" s="25"/>
      <c r="G100" s="85"/>
      <c r="H100" s="17"/>
      <c r="I100" s="25"/>
      <c r="J100" s="26"/>
      <c r="K100" s="24"/>
      <c r="L100" s="25"/>
      <c r="M100" s="28"/>
      <c r="N100" s="49"/>
      <c r="O100" s="399"/>
      <c r="P100" s="406"/>
      <c r="Q100" s="17"/>
      <c r="R100" s="418"/>
      <c r="S100" s="18"/>
      <c r="T100" s="25"/>
      <c r="U100" s="25"/>
      <c r="V100" s="27"/>
      <c r="W100" s="28"/>
      <c r="X100" s="27"/>
      <c r="Y100" s="186"/>
      <c r="Z100" s="3"/>
    </row>
    <row r="101" spans="1:26">
      <c r="A101" s="83"/>
      <c r="B101" s="27"/>
      <c r="C101" s="26"/>
      <c r="D101" s="26"/>
      <c r="E101" s="26"/>
      <c r="F101" s="26"/>
      <c r="G101" s="85"/>
      <c r="H101" s="23"/>
      <c r="I101" s="26"/>
      <c r="J101" s="26"/>
      <c r="K101" s="12"/>
      <c r="L101" s="25"/>
      <c r="M101" s="28"/>
      <c r="N101" s="49"/>
      <c r="O101" s="399"/>
      <c r="P101" s="406"/>
      <c r="Q101" s="17"/>
      <c r="R101" s="418"/>
      <c r="S101" s="18"/>
      <c r="T101" s="26"/>
      <c r="U101" s="26"/>
      <c r="V101" s="27"/>
      <c r="W101" s="28"/>
      <c r="X101" s="27"/>
      <c r="Y101" s="186"/>
      <c r="Z101" s="3"/>
    </row>
    <row r="102" spans="1:26">
      <c r="A102" s="83"/>
      <c r="B102" s="83"/>
      <c r="C102" s="26"/>
      <c r="D102" s="26"/>
      <c r="E102" s="26"/>
      <c r="F102" s="153"/>
      <c r="G102" s="85"/>
      <c r="H102" s="17"/>
      <c r="I102" s="26"/>
      <c r="J102" s="26"/>
      <c r="K102" s="12"/>
      <c r="L102" s="25"/>
      <c r="M102" s="49"/>
      <c r="N102" s="49"/>
      <c r="O102" s="399"/>
      <c r="P102" s="406"/>
      <c r="Q102" s="17"/>
      <c r="R102" s="417"/>
      <c r="S102" s="18"/>
      <c r="T102" s="27"/>
      <c r="U102" s="27"/>
      <c r="V102" s="27"/>
      <c r="W102" s="28"/>
      <c r="X102" s="27"/>
      <c r="Y102" s="186"/>
      <c r="Z102" s="3"/>
    </row>
    <row r="103" spans="1:26">
      <c r="A103" s="83"/>
      <c r="B103" s="83"/>
      <c r="C103" s="26"/>
      <c r="D103" s="26"/>
      <c r="E103" s="26"/>
      <c r="F103" s="153"/>
      <c r="G103" s="85"/>
      <c r="H103" s="17"/>
      <c r="I103" s="26"/>
      <c r="J103" s="26"/>
      <c r="K103" s="12"/>
      <c r="L103" s="25"/>
      <c r="M103" s="49"/>
      <c r="N103" s="49"/>
      <c r="O103" s="399"/>
      <c r="P103" s="406"/>
      <c r="Q103" s="17"/>
      <c r="R103" s="417"/>
      <c r="S103" s="18"/>
      <c r="T103" s="27"/>
      <c r="U103" s="27"/>
      <c r="V103" s="27"/>
      <c r="W103" s="28"/>
      <c r="X103" s="27"/>
      <c r="Y103" s="186"/>
      <c r="Z103" s="3"/>
    </row>
    <row r="104" spans="1:26">
      <c r="A104" s="83"/>
      <c r="B104" s="83"/>
      <c r="C104" s="95"/>
      <c r="D104" s="95"/>
      <c r="E104" s="95"/>
      <c r="F104" s="95"/>
      <c r="G104" s="85"/>
      <c r="H104" s="23"/>
      <c r="I104" s="25"/>
      <c r="J104" s="26"/>
      <c r="K104" s="154"/>
      <c r="L104" s="25"/>
      <c r="M104" s="14"/>
      <c r="N104" s="14"/>
      <c r="O104" s="399"/>
      <c r="P104" s="406"/>
      <c r="Q104" s="17"/>
      <c r="R104" s="418"/>
      <c r="S104" s="18"/>
      <c r="T104" s="25"/>
      <c r="U104" s="25"/>
      <c r="V104" s="27"/>
      <c r="W104" s="28"/>
      <c r="X104" s="27"/>
      <c r="Y104" s="186"/>
      <c r="Z104" s="3"/>
    </row>
    <row r="105" spans="1:26">
      <c r="A105" s="83"/>
      <c r="B105" s="83"/>
      <c r="C105" s="26"/>
      <c r="D105" s="26"/>
      <c r="E105" s="26"/>
      <c r="F105" s="153"/>
      <c r="G105" s="85"/>
      <c r="H105" s="23"/>
      <c r="I105" s="26"/>
      <c r="J105" s="26"/>
      <c r="K105" s="12"/>
      <c r="L105" s="25"/>
      <c r="M105" s="49"/>
      <c r="N105" s="49"/>
      <c r="O105" s="399"/>
      <c r="P105" s="406"/>
      <c r="Q105" s="17"/>
      <c r="R105" s="418"/>
      <c r="S105" s="18"/>
      <c r="T105" s="27"/>
      <c r="U105" s="27"/>
      <c r="V105" s="27"/>
      <c r="W105" s="28"/>
      <c r="X105" s="27"/>
      <c r="Y105" s="186"/>
      <c r="Z105" s="3"/>
    </row>
    <row r="106" spans="1:26">
      <c r="A106" s="29"/>
      <c r="B106" s="86"/>
      <c r="C106" s="17"/>
      <c r="D106" s="17"/>
      <c r="E106" s="17"/>
      <c r="F106" s="17"/>
      <c r="G106" s="85"/>
      <c r="H106" s="17"/>
      <c r="I106" s="29"/>
      <c r="J106" s="26"/>
      <c r="K106" s="47"/>
      <c r="L106" s="17"/>
      <c r="M106" s="107"/>
      <c r="N106" s="155"/>
      <c r="O106" s="398"/>
      <c r="P106" s="232"/>
      <c r="Q106" s="17"/>
      <c r="R106" s="411"/>
      <c r="S106" s="18"/>
      <c r="T106" s="29"/>
      <c r="U106" s="29"/>
      <c r="V106" s="29"/>
      <c r="W106" s="107"/>
      <c r="X106" s="29"/>
      <c r="Y106" s="186"/>
      <c r="Z106" s="3"/>
    </row>
    <row r="107" spans="1:26">
      <c r="A107" s="29"/>
      <c r="B107" s="29"/>
      <c r="C107" s="17"/>
      <c r="D107" s="17"/>
      <c r="E107" s="17"/>
      <c r="F107" s="17"/>
      <c r="G107" s="85"/>
      <c r="H107" s="17"/>
      <c r="I107" s="29"/>
      <c r="J107" s="26"/>
      <c r="K107" s="47"/>
      <c r="L107" s="17"/>
      <c r="M107" s="107"/>
      <c r="N107" s="107"/>
      <c r="O107" s="385"/>
      <c r="P107" s="232"/>
      <c r="Q107" s="17"/>
      <c r="R107" s="411"/>
      <c r="S107" s="18"/>
      <c r="T107" s="29"/>
      <c r="U107" s="29"/>
      <c r="V107" s="29"/>
      <c r="W107" s="107"/>
      <c r="X107" s="29"/>
      <c r="Y107" s="186"/>
      <c r="Z107" s="3"/>
    </row>
    <row r="108" spans="1:26">
      <c r="A108" s="29"/>
      <c r="B108" s="86"/>
      <c r="C108" s="94"/>
      <c r="D108" s="94"/>
      <c r="E108" s="94"/>
      <c r="F108" s="94"/>
      <c r="G108" s="85"/>
      <c r="H108" s="29"/>
      <c r="I108" s="94"/>
      <c r="J108" s="26"/>
      <c r="K108" s="46"/>
      <c r="L108" s="17"/>
      <c r="M108" s="106"/>
      <c r="N108" s="106"/>
      <c r="O108" s="398"/>
      <c r="P108" s="404"/>
      <c r="Q108" s="17"/>
      <c r="R108" s="411"/>
      <c r="S108" s="18"/>
      <c r="T108" s="85"/>
      <c r="U108" s="85"/>
      <c r="V108" s="85"/>
      <c r="W108" s="183"/>
      <c r="X108" s="85"/>
      <c r="Y108" s="186"/>
      <c r="Z108" s="3"/>
    </row>
    <row r="109" spans="1:26">
      <c r="A109" s="29"/>
      <c r="B109" s="29"/>
      <c r="C109" s="39"/>
      <c r="D109" s="17"/>
      <c r="E109" s="37"/>
      <c r="F109" s="39"/>
      <c r="G109" s="85"/>
      <c r="H109" s="29"/>
      <c r="I109" s="39"/>
      <c r="J109" s="26"/>
      <c r="K109" s="31"/>
      <c r="L109" s="37"/>
      <c r="M109" s="30"/>
      <c r="N109" s="30"/>
      <c r="O109" s="239"/>
      <c r="P109" s="407"/>
      <c r="Q109" s="17"/>
      <c r="R109" s="411"/>
      <c r="S109" s="18"/>
      <c r="T109" s="37"/>
      <c r="U109" s="37"/>
      <c r="V109" s="37"/>
      <c r="W109" s="30"/>
      <c r="X109" s="37"/>
      <c r="Y109" s="186"/>
      <c r="Z109" s="3"/>
    </row>
    <row r="110" spans="1:26">
      <c r="A110" s="29"/>
      <c r="B110" s="29"/>
      <c r="C110" s="39"/>
      <c r="D110" s="17"/>
      <c r="E110" s="37"/>
      <c r="F110" s="37"/>
      <c r="G110" s="85"/>
      <c r="H110" s="29"/>
      <c r="I110" s="39"/>
      <c r="J110" s="26"/>
      <c r="K110" s="31"/>
      <c r="L110" s="37"/>
      <c r="M110" s="30"/>
      <c r="N110" s="30"/>
      <c r="O110" s="239"/>
      <c r="P110" s="389"/>
      <c r="Q110" s="17"/>
      <c r="R110" s="411"/>
      <c r="S110" s="18"/>
      <c r="T110" s="37"/>
      <c r="U110" s="37"/>
      <c r="V110" s="37"/>
      <c r="W110" s="30"/>
      <c r="X110" s="37"/>
      <c r="Y110" s="186"/>
      <c r="Z110" s="3"/>
    </row>
    <row r="111" spans="1:26">
      <c r="A111" s="29"/>
      <c r="B111" s="29"/>
      <c r="C111" s="26"/>
      <c r="D111" s="156"/>
      <c r="E111" s="26"/>
      <c r="F111" s="26"/>
      <c r="G111" s="85"/>
      <c r="H111" s="17"/>
      <c r="I111" s="26"/>
      <c r="J111" s="26"/>
      <c r="K111" s="12"/>
      <c r="L111" s="26"/>
      <c r="M111" s="49"/>
      <c r="N111" s="49"/>
      <c r="O111" s="400"/>
      <c r="P111" s="401"/>
      <c r="Q111" s="17"/>
      <c r="R111" s="419"/>
      <c r="S111" s="18"/>
      <c r="T111" s="26"/>
      <c r="U111" s="26"/>
      <c r="V111" s="26"/>
      <c r="W111" s="49"/>
      <c r="X111" s="26"/>
      <c r="Y111" s="186"/>
      <c r="Z111" s="3"/>
    </row>
    <row r="112" spans="1:26">
      <c r="A112" s="29"/>
      <c r="B112" s="29"/>
      <c r="C112" s="26"/>
      <c r="D112" s="26"/>
      <c r="E112" s="26"/>
      <c r="F112" s="26"/>
      <c r="G112" s="85"/>
      <c r="H112" s="17"/>
      <c r="I112" s="26"/>
      <c r="J112" s="26"/>
      <c r="K112" s="12"/>
      <c r="L112" s="26"/>
      <c r="M112" s="49"/>
      <c r="N112" s="49"/>
      <c r="O112" s="401"/>
      <c r="P112" s="401"/>
      <c r="Q112" s="17"/>
      <c r="R112" s="419"/>
      <c r="S112" s="18"/>
      <c r="T112" s="26"/>
      <c r="U112" s="26"/>
      <c r="V112" s="26"/>
      <c r="W112" s="49"/>
      <c r="X112" s="26"/>
      <c r="Y112" s="186"/>
      <c r="Z112" s="3"/>
    </row>
    <row r="113" spans="1:26">
      <c r="A113" s="29"/>
      <c r="B113" s="29"/>
      <c r="C113" s="26"/>
      <c r="D113" s="26"/>
      <c r="E113" s="26"/>
      <c r="F113" s="26"/>
      <c r="G113" s="85"/>
      <c r="H113" s="17"/>
      <c r="I113" s="26"/>
      <c r="J113" s="26"/>
      <c r="K113" s="12"/>
      <c r="L113" s="26"/>
      <c r="M113" s="49"/>
      <c r="N113" s="49"/>
      <c r="O113" s="401"/>
      <c r="P113" s="401"/>
      <c r="Q113" s="17"/>
      <c r="R113" s="416"/>
      <c r="S113" s="14"/>
      <c r="T113" s="26"/>
      <c r="U113" s="26"/>
      <c r="V113" s="26"/>
      <c r="W113" s="49"/>
      <c r="X113" s="26"/>
      <c r="Y113" s="186"/>
      <c r="Z113" s="3"/>
    </row>
    <row r="114" spans="1:26">
      <c r="A114" s="29"/>
      <c r="B114" s="29"/>
      <c r="C114" s="26"/>
      <c r="D114" s="26"/>
      <c r="E114" s="26"/>
      <c r="F114" s="26"/>
      <c r="G114" s="85"/>
      <c r="H114" s="17"/>
      <c r="I114" s="26"/>
      <c r="J114" s="26"/>
      <c r="K114" s="12"/>
      <c r="L114" s="26"/>
      <c r="M114" s="49"/>
      <c r="N114" s="49"/>
      <c r="O114" s="401"/>
      <c r="P114" s="401"/>
      <c r="Q114" s="17"/>
      <c r="R114" s="416"/>
      <c r="S114" s="14"/>
      <c r="T114" s="26"/>
      <c r="U114" s="26"/>
      <c r="V114" s="26"/>
      <c r="W114" s="49"/>
      <c r="X114" s="26"/>
      <c r="Y114" s="186"/>
      <c r="Z114" s="3"/>
    </row>
    <row r="115" spans="1:26">
      <c r="A115" s="29"/>
      <c r="B115" s="29"/>
      <c r="C115" s="26"/>
      <c r="D115" s="26"/>
      <c r="E115" s="26"/>
      <c r="F115" s="26"/>
      <c r="G115" s="85"/>
      <c r="H115" s="17"/>
      <c r="I115" s="26"/>
      <c r="J115" s="26"/>
      <c r="K115" s="12"/>
      <c r="L115" s="26"/>
      <c r="M115" s="49"/>
      <c r="N115" s="49"/>
      <c r="O115" s="401"/>
      <c r="P115" s="401"/>
      <c r="Q115" s="17"/>
      <c r="R115" s="416"/>
      <c r="S115" s="14"/>
      <c r="T115" s="26"/>
      <c r="U115" s="26"/>
      <c r="V115" s="26"/>
      <c r="W115" s="49"/>
      <c r="X115" s="26"/>
      <c r="Y115" s="186"/>
      <c r="Z115" s="3"/>
    </row>
  </sheetData>
  <autoFilter ref="A1:Z115"/>
  <dataValidations count="1">
    <dataValidation type="list" allowBlank="1" showErrorMessage="1" sqref="O73:O77 Q60">
      <formula1>#REF!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2"/>
  <sheetViews>
    <sheetView workbookViewId="0">
      <selection activeCell="E18" sqref="E18"/>
    </sheetView>
  </sheetViews>
  <sheetFormatPr baseColWidth="10" defaultRowHeight="15"/>
  <cols>
    <col min="1" max="16384" width="11.42578125" style="2"/>
  </cols>
  <sheetData>
    <row r="1" spans="1:3">
      <c r="A1" s="1" t="s">
        <v>19</v>
      </c>
      <c r="B1" s="1" t="s">
        <v>20</v>
      </c>
      <c r="C1" s="1" t="s">
        <v>21</v>
      </c>
    </row>
    <row r="2" spans="1:3">
      <c r="A2" s="1" t="s">
        <v>22</v>
      </c>
      <c r="B2" s="1" t="s">
        <v>23</v>
      </c>
      <c r="C2" s="3" t="s">
        <v>24</v>
      </c>
    </row>
    <row r="3" spans="1:3">
      <c r="A3" s="1" t="s">
        <v>25</v>
      </c>
      <c r="B3" s="1" t="s">
        <v>26</v>
      </c>
      <c r="C3" s="3" t="s">
        <v>27</v>
      </c>
    </row>
    <row r="4" spans="1:3">
      <c r="A4" s="1" t="s">
        <v>28</v>
      </c>
      <c r="B4" s="1" t="s">
        <v>29</v>
      </c>
      <c r="C4" s="3" t="s">
        <v>30</v>
      </c>
    </row>
    <row r="5" spans="1:3">
      <c r="A5" s="1" t="s">
        <v>31</v>
      </c>
      <c r="B5" s="1" t="s">
        <v>32</v>
      </c>
      <c r="C5" s="3" t="s">
        <v>33</v>
      </c>
    </row>
    <row r="6" spans="1:3">
      <c r="A6" s="1" t="s">
        <v>34</v>
      </c>
      <c r="B6" s="1" t="s">
        <v>162</v>
      </c>
      <c r="C6" s="3" t="s">
        <v>35</v>
      </c>
    </row>
    <row r="7" spans="1:3">
      <c r="A7" s="1" t="s">
        <v>36</v>
      </c>
      <c r="B7" s="1" t="s">
        <v>37</v>
      </c>
      <c r="C7" s="3" t="s">
        <v>38</v>
      </c>
    </row>
    <row r="8" spans="1:3">
      <c r="A8" s="1"/>
      <c r="B8" s="1"/>
      <c r="C8" s="3"/>
    </row>
    <row r="9" spans="1:3">
      <c r="A9" s="1"/>
      <c r="B9" s="1"/>
      <c r="C9" s="3"/>
    </row>
    <row r="10" spans="1:3">
      <c r="A10" s="1"/>
      <c r="B10" s="1"/>
      <c r="C10" s="3"/>
    </row>
    <row r="11" spans="1:3">
      <c r="A11" s="1"/>
      <c r="B11" s="1"/>
      <c r="C11" s="3"/>
    </row>
    <row r="12" spans="1:3">
      <c r="A12" s="1"/>
      <c r="B12" s="1"/>
      <c r="C1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O64"/>
  <sheetViews>
    <sheetView topLeftCell="A10" zoomScaleNormal="100" workbookViewId="0">
      <selection activeCell="P1" sqref="P1"/>
    </sheetView>
  </sheetViews>
  <sheetFormatPr baseColWidth="10" defaultRowHeight="15"/>
  <cols>
    <col min="1" max="1" width="6.42578125" style="8" customWidth="1"/>
    <col min="2" max="2" width="8.28515625" style="8" customWidth="1"/>
    <col min="3" max="3" width="9.140625" style="8" customWidth="1"/>
    <col min="4" max="4" width="9.42578125" style="8" customWidth="1"/>
    <col min="5" max="5" width="3.7109375" style="8" customWidth="1"/>
    <col min="6" max="6" width="11.140625" style="8" customWidth="1"/>
    <col min="7" max="7" width="6.42578125" style="8" customWidth="1"/>
    <col min="8" max="8" width="4.5703125" style="8" customWidth="1"/>
    <col min="9" max="9" width="3" style="8" customWidth="1"/>
    <col min="10" max="11" width="6.85546875" style="8" customWidth="1"/>
    <col min="12" max="12" width="11.85546875" style="8" customWidth="1"/>
    <col min="13" max="13" width="12.7109375" style="8" customWidth="1"/>
    <col min="14" max="14" width="3" style="8" customWidth="1"/>
    <col min="15" max="16384" width="11.42578125" style="8"/>
  </cols>
  <sheetData>
    <row r="1" spans="1:14" ht="141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242">
        <f>INDEX('liste des blocs'!A2:A240,B8)</f>
        <v>0</v>
      </c>
      <c r="M1" s="242"/>
      <c r="N1" s="242"/>
    </row>
    <row r="2" spans="1:14" ht="18" customHeight="1">
      <c r="A2" s="252" t="s">
        <v>175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2.75" customHeight="1">
      <c r="A3" s="2"/>
      <c r="B3" s="2"/>
      <c r="C3" s="2"/>
      <c r="D3" s="2"/>
      <c r="E3" s="2"/>
      <c r="F3" s="2"/>
      <c r="G3" s="6"/>
      <c r="H3" s="2"/>
      <c r="I3" s="2"/>
      <c r="J3" s="2"/>
      <c r="K3" s="245"/>
      <c r="L3" s="245"/>
      <c r="M3" s="6"/>
      <c r="N3" s="2"/>
    </row>
    <row r="4" spans="1:14" ht="12.75" customHeight="1">
      <c r="A4" s="254" t="s">
        <v>39</v>
      </c>
      <c r="B4" s="254"/>
      <c r="C4" s="254"/>
      <c r="D4" s="254"/>
      <c r="E4" s="254"/>
      <c r="F4" s="2"/>
      <c r="G4" s="2"/>
      <c r="H4" s="2"/>
      <c r="I4" s="2"/>
      <c r="J4" s="2"/>
      <c r="K4" s="2"/>
      <c r="L4" s="2"/>
      <c r="M4" s="2"/>
      <c r="N4" s="2"/>
    </row>
    <row r="5" spans="1:14" ht="12" customHeight="1">
      <c r="A5" s="245" t="s">
        <v>40</v>
      </c>
      <c r="B5" s="253">
        <f>INDEX('liste des blocs'!A2:A240,B8)</f>
        <v>0</v>
      </c>
      <c r="C5" s="253"/>
      <c r="D5" s="253"/>
      <c r="E5" s="253"/>
      <c r="F5" s="253"/>
      <c r="G5" s="258" t="s">
        <v>14</v>
      </c>
      <c r="H5" s="258"/>
      <c r="I5" s="258"/>
      <c r="J5" s="258"/>
      <c r="K5" s="257">
        <f>INDEX('liste des blocs'!T2:T240,B8)</f>
        <v>0</v>
      </c>
      <c r="L5" s="257"/>
      <c r="M5" s="157">
        <f>INDEX('liste des blocs'!U2:U240,B8)</f>
        <v>0</v>
      </c>
      <c r="N5" s="2"/>
    </row>
    <row r="6" spans="1:14">
      <c r="A6" s="245"/>
      <c r="B6" s="253"/>
      <c r="C6" s="253"/>
      <c r="D6" s="253"/>
      <c r="E6" s="253"/>
      <c r="F6" s="253"/>
      <c r="G6" s="258" t="s">
        <v>41</v>
      </c>
      <c r="H6" s="258"/>
      <c r="I6" s="257">
        <f>INDEX('liste des blocs'!V2:V240,B8)</f>
        <v>0</v>
      </c>
      <c r="J6" s="257"/>
      <c r="K6" s="257"/>
      <c r="L6" s="257"/>
      <c r="M6" s="257"/>
      <c r="N6" s="2"/>
    </row>
    <row r="7" spans="1:14">
      <c r="A7" s="2"/>
      <c r="B7" s="2"/>
      <c r="C7" s="2"/>
      <c r="D7" s="2"/>
      <c r="E7" s="2"/>
      <c r="F7" s="2"/>
      <c r="G7" s="126"/>
      <c r="H7" s="126"/>
      <c r="I7" s="126"/>
      <c r="J7" s="157">
        <f>INDEX('liste des blocs'!W2:W240,B8)</f>
        <v>0</v>
      </c>
      <c r="K7" s="121"/>
      <c r="L7" s="246">
        <f>INDEX('liste des blocs'!X2:X240,B8)</f>
        <v>0</v>
      </c>
      <c r="M7" s="246"/>
      <c r="N7" s="2"/>
    </row>
    <row r="8" spans="1:14">
      <c r="A8" s="2"/>
      <c r="B8" s="191">
        <v>1</v>
      </c>
      <c r="C8" s="2"/>
      <c r="D8" s="2"/>
      <c r="E8" s="2"/>
      <c r="F8" s="2"/>
      <c r="G8" s="261" t="s">
        <v>42</v>
      </c>
      <c r="H8" s="261"/>
      <c r="I8" s="261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254" t="s">
        <v>43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"/>
    </row>
    <row r="13" spans="1:14" s="9" customFormat="1" ht="44.25" customHeight="1">
      <c r="A13" s="5" t="s">
        <v>44</v>
      </c>
      <c r="B13" s="255" t="s">
        <v>45</v>
      </c>
      <c r="C13" s="255"/>
      <c r="D13" s="255" t="s">
        <v>225</v>
      </c>
      <c r="E13" s="255"/>
      <c r="F13" s="5" t="s">
        <v>226</v>
      </c>
      <c r="G13" s="123" t="s">
        <v>46</v>
      </c>
      <c r="H13" s="243" t="s">
        <v>47</v>
      </c>
      <c r="I13" s="244"/>
      <c r="J13" s="123" t="s">
        <v>48</v>
      </c>
      <c r="K13" s="123" t="s">
        <v>49</v>
      </c>
      <c r="L13" s="123" t="s">
        <v>50</v>
      </c>
      <c r="M13" s="123" t="s">
        <v>51</v>
      </c>
      <c r="N13" s="4"/>
    </row>
    <row r="14" spans="1:14" ht="12.75" customHeight="1">
      <c r="A14" s="249">
        <f>INDEX('liste des blocs'!C2:C240,B8)</f>
        <v>0</v>
      </c>
      <c r="B14" s="249">
        <f>INDEX('liste des blocs'!D2:D240,B8)</f>
        <v>0</v>
      </c>
      <c r="C14" s="249"/>
      <c r="D14" s="249">
        <f>INDEX('liste des blocs'!F2:F240,B8)</f>
        <v>0</v>
      </c>
      <c r="E14" s="249"/>
      <c r="F14" s="262">
        <f>INDEX('liste des blocs'!I2:I240,B8)</f>
        <v>0</v>
      </c>
      <c r="G14" s="247">
        <f>INDEX('liste des blocs'!K2:K240,B8)</f>
        <v>0</v>
      </c>
      <c r="H14" s="249">
        <f>INDEX('liste des blocs'!L2:L240,B8)</f>
        <v>0</v>
      </c>
      <c r="I14" s="249"/>
      <c r="J14" s="250">
        <f>INDEX('liste des blocs'!M2:M240,B8)</f>
        <v>0</v>
      </c>
      <c r="K14" s="259">
        <f>INDEX('liste des blocs'!N2:N240,B8)</f>
        <v>0</v>
      </c>
      <c r="L14" s="259">
        <f>YEAR(L16)</f>
        <v>1900</v>
      </c>
      <c r="M14" s="259">
        <f>INDEX('liste des blocs'!G2:G240,B8)</f>
        <v>0</v>
      </c>
      <c r="N14" s="2"/>
    </row>
    <row r="15" spans="1:14" ht="12.75" customHeight="1">
      <c r="A15" s="249"/>
      <c r="B15" s="256">
        <f>INDEX('liste des blocs'!E2:E240,B8)</f>
        <v>0</v>
      </c>
      <c r="C15" s="256"/>
      <c r="D15" s="249"/>
      <c r="E15" s="249"/>
      <c r="F15" s="262"/>
      <c r="G15" s="248"/>
      <c r="H15" s="249"/>
      <c r="I15" s="249"/>
      <c r="J15" s="251"/>
      <c r="K15" s="260"/>
      <c r="L15" s="260"/>
      <c r="M15" s="260"/>
      <c r="N15" s="2"/>
    </row>
    <row r="16" spans="1:14" ht="17.25" customHeight="1">
      <c r="A16" s="263" t="s">
        <v>5</v>
      </c>
      <c r="B16" s="263"/>
      <c r="C16" s="264" t="s">
        <v>220</v>
      </c>
      <c r="D16" s="264"/>
      <c r="E16" s="264"/>
      <c r="F16" s="264"/>
      <c r="G16" s="264"/>
      <c r="H16" s="159" t="str">
        <f>IF($L$17=C16,"X"," ")</f>
        <v xml:space="preserve"> </v>
      </c>
      <c r="I16" s="161"/>
      <c r="J16" s="124"/>
      <c r="K16" s="124"/>
      <c r="L16" s="189">
        <f>INDEX('liste des blocs'!O2:O240,B8)</f>
        <v>0</v>
      </c>
      <c r="M16" s="124"/>
      <c r="N16" s="124"/>
    </row>
    <row r="17" spans="1:14" ht="17.25" customHeight="1">
      <c r="A17" s="263"/>
      <c r="B17" s="263"/>
      <c r="C17" s="264" t="s">
        <v>164</v>
      </c>
      <c r="D17" s="264"/>
      <c r="E17" s="264"/>
      <c r="F17" s="264"/>
      <c r="G17" s="264"/>
      <c r="H17" s="159" t="str">
        <f t="shared" ref="H17:H19" si="0">IF($L$17=C17,"X"," ")</f>
        <v xml:space="preserve"> </v>
      </c>
      <c r="I17" s="161"/>
      <c r="J17" s="124"/>
      <c r="K17" s="124"/>
      <c r="L17" s="158">
        <f>INDEX('liste des blocs'!H2:H240,B8)</f>
        <v>0</v>
      </c>
      <c r="M17" s="124"/>
      <c r="N17" s="124"/>
    </row>
    <row r="18" spans="1:14" ht="17.25" customHeight="1">
      <c r="A18" s="263"/>
      <c r="B18" s="263"/>
      <c r="C18" s="264" t="s">
        <v>52</v>
      </c>
      <c r="D18" s="264"/>
      <c r="E18" s="264"/>
      <c r="F18" s="264"/>
      <c r="G18" s="264"/>
      <c r="H18" s="159" t="str">
        <f t="shared" si="0"/>
        <v xml:space="preserve"> </v>
      </c>
      <c r="I18" s="161"/>
      <c r="J18" s="124"/>
      <c r="K18" s="124"/>
      <c r="L18" s="124"/>
      <c r="M18" s="124"/>
      <c r="N18" s="124"/>
    </row>
    <row r="19" spans="1:14" ht="17.25" customHeight="1">
      <c r="A19" s="263"/>
      <c r="B19" s="263"/>
      <c r="C19" s="264" t="s">
        <v>53</v>
      </c>
      <c r="D19" s="264"/>
      <c r="E19" s="264"/>
      <c r="F19" s="264"/>
      <c r="G19" s="264"/>
      <c r="H19" s="162" t="str">
        <f t="shared" si="0"/>
        <v xml:space="preserve"> </v>
      </c>
      <c r="I19" s="163"/>
      <c r="J19" s="124"/>
      <c r="K19" s="124"/>
      <c r="L19" s="124"/>
      <c r="M19" s="124"/>
      <c r="N19" s="124"/>
    </row>
    <row r="20" spans="1:14" ht="12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2.75" customHeight="1">
      <c r="A21" s="266" t="s">
        <v>176</v>
      </c>
      <c r="B21" s="266"/>
      <c r="C21" s="266"/>
      <c r="D21" s="266"/>
      <c r="E21" s="266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ht="12.75" customHeight="1">
      <c r="A22" s="267" t="s">
        <v>54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161"/>
    </row>
    <row r="23" spans="1:14" ht="21" customHeight="1">
      <c r="A23" s="265" t="s">
        <v>55</v>
      </c>
      <c r="B23" s="265"/>
      <c r="C23" s="265" t="s">
        <v>56</v>
      </c>
      <c r="D23" s="265"/>
      <c r="E23" s="265" t="s">
        <v>57</v>
      </c>
      <c r="F23" s="265"/>
      <c r="G23" s="265"/>
      <c r="H23" s="265" t="s">
        <v>58</v>
      </c>
      <c r="I23" s="265"/>
      <c r="J23" s="265"/>
      <c r="K23" s="265"/>
      <c r="L23" s="265"/>
      <c r="M23" s="265"/>
      <c r="N23" s="161"/>
    </row>
    <row r="24" spans="1:14" ht="24.7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58"/>
    </row>
    <row r="25" spans="1:14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customHeight="1">
      <c r="A26" s="267" t="s">
        <v>80</v>
      </c>
      <c r="B26" s="268"/>
      <c r="C26" s="268"/>
      <c r="D26" s="268"/>
      <c r="E26" s="268"/>
      <c r="F26" s="268"/>
      <c r="G26" s="268"/>
      <c r="H26" s="2"/>
      <c r="I26" s="2"/>
      <c r="J26" s="2"/>
      <c r="K26" s="2"/>
      <c r="L26" s="2"/>
      <c r="M26" s="2"/>
      <c r="N26" s="2"/>
    </row>
    <row r="27" spans="1:14" ht="12.75" customHeight="1">
      <c r="A27" s="265" t="s">
        <v>59</v>
      </c>
      <c r="B27" s="265"/>
      <c r="C27" s="7"/>
      <c r="D27" s="265" t="s">
        <v>60</v>
      </c>
      <c r="E27" s="265"/>
      <c r="F27" s="265"/>
      <c r="G27" s="7"/>
      <c r="H27" s="2"/>
      <c r="I27" s="2"/>
      <c r="J27" s="2"/>
      <c r="K27" s="2"/>
      <c r="L27" s="2"/>
      <c r="M27" s="2"/>
      <c r="N27" s="2"/>
    </row>
    <row r="28" spans="1:14" ht="8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8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75" t="s">
        <v>61</v>
      </c>
      <c r="B30" s="265"/>
      <c r="C30" s="276">
        <f>INDEX('liste des blocs'!I2:I240,B8)</f>
        <v>0</v>
      </c>
      <c r="D30" s="276"/>
      <c r="E30" s="265" t="s">
        <v>62</v>
      </c>
      <c r="F30" s="265"/>
      <c r="G30" s="276">
        <f>INDEX('liste des blocs'!J2:J240,B8)</f>
        <v>0</v>
      </c>
      <c r="H30" s="276"/>
      <c r="I30" s="276"/>
      <c r="J30" s="276"/>
      <c r="K30" s="2"/>
      <c r="L30" s="2"/>
      <c r="M30" s="2"/>
      <c r="N30" s="2"/>
    </row>
    <row r="31" spans="1:14" ht="22.5" customHeight="1">
      <c r="A31" s="265" t="s">
        <v>174</v>
      </c>
      <c r="B31" s="265"/>
      <c r="C31" s="265"/>
      <c r="D31" s="265"/>
      <c r="E31" s="264"/>
      <c r="F31" s="264"/>
      <c r="G31" s="264"/>
      <c r="H31" s="264"/>
      <c r="I31" s="264"/>
      <c r="J31" s="264"/>
      <c r="K31" s="2"/>
      <c r="L31" s="2"/>
      <c r="M31" s="2"/>
      <c r="N31" s="2"/>
    </row>
    <row r="32" spans="1:14" ht="7.5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"/>
      <c r="L32" s="2"/>
      <c r="M32" s="2"/>
      <c r="N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60"/>
      <c r="O33" s="125"/>
    </row>
    <row r="34" spans="1:15" ht="12.75" customHeight="1">
      <c r="A34" s="265" t="s">
        <v>78</v>
      </c>
      <c r="B34" s="265"/>
      <c r="C34" s="265"/>
      <c r="D34" s="265"/>
      <c r="E34" s="265"/>
      <c r="F34" s="265"/>
      <c r="G34" s="265" t="s">
        <v>79</v>
      </c>
      <c r="H34" s="265"/>
      <c r="I34" s="265"/>
      <c r="J34" s="265"/>
      <c r="K34" s="265"/>
      <c r="L34" s="265"/>
      <c r="M34" s="265"/>
      <c r="N34" s="161"/>
      <c r="O34" s="125"/>
    </row>
    <row r="35" spans="1:15" ht="24.7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58"/>
      <c r="O35" s="125"/>
    </row>
    <row r="36" spans="1:15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60"/>
      <c r="O36" s="125"/>
    </row>
    <row r="37" spans="1:15">
      <c r="A37" s="272" t="s">
        <v>63</v>
      </c>
      <c r="B37" s="272"/>
      <c r="C37" s="2"/>
      <c r="D37" s="2"/>
      <c r="E37" s="245" t="s">
        <v>64</v>
      </c>
      <c r="F37" s="245"/>
      <c r="G37" s="269"/>
      <c r="H37" s="269"/>
      <c r="I37" s="269"/>
      <c r="J37" s="269"/>
      <c r="K37" s="269"/>
      <c r="L37" s="2"/>
      <c r="M37" s="2"/>
      <c r="N37" s="160"/>
      <c r="O37" s="125"/>
    </row>
    <row r="38" spans="1:15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ht="14.25" customHeight="1">
      <c r="A39" s="2"/>
      <c r="B39" s="2"/>
      <c r="C39" s="191">
        <v>1</v>
      </c>
      <c r="D39" s="2" t="s">
        <v>65</v>
      </c>
      <c r="E39" s="261" t="s">
        <v>66</v>
      </c>
      <c r="F39" s="261"/>
      <c r="G39" s="261"/>
      <c r="H39" s="261"/>
      <c r="I39" s="261"/>
      <c r="J39" s="261"/>
      <c r="K39" s="261"/>
      <c r="L39" s="261"/>
      <c r="M39" s="2"/>
      <c r="N39" s="2"/>
    </row>
    <row r="40" spans="1:15" ht="14.25" customHeight="1">
      <c r="A40" s="2"/>
      <c r="B40" s="2"/>
      <c r="C40" s="2"/>
      <c r="D40" s="2" t="s">
        <v>65</v>
      </c>
      <c r="E40" s="261" t="s">
        <v>67</v>
      </c>
      <c r="F40" s="261"/>
      <c r="G40" s="261"/>
      <c r="H40" s="261"/>
      <c r="I40" s="261"/>
      <c r="J40" s="261"/>
      <c r="K40" s="261"/>
      <c r="L40" s="261"/>
      <c r="M40" s="2"/>
      <c r="N40" s="2"/>
    </row>
    <row r="41" spans="1:15" ht="14.25" customHeight="1">
      <c r="A41" s="2"/>
      <c r="B41" s="2"/>
      <c r="C41" s="2"/>
      <c r="D41" s="2" t="s">
        <v>65</v>
      </c>
      <c r="E41" s="261" t="s">
        <v>68</v>
      </c>
      <c r="F41" s="261"/>
      <c r="G41" s="261"/>
      <c r="H41" s="261"/>
      <c r="I41" s="261"/>
      <c r="J41" s="261"/>
      <c r="K41" s="261"/>
      <c r="L41" s="261"/>
      <c r="M41" s="2"/>
      <c r="N41" s="2"/>
    </row>
    <row r="42" spans="1:15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>
      <c r="A43" s="271" t="s">
        <v>70</v>
      </c>
      <c r="B43" s="271"/>
      <c r="C43" s="271"/>
      <c r="D43" s="271"/>
      <c r="E43" s="271" t="str">
        <f>INDEX('liste des T.I.V.'!A2:A12,C39)</f>
        <v>CADIOU</v>
      </c>
      <c r="F43" s="271"/>
      <c r="G43" s="271" t="s">
        <v>71</v>
      </c>
      <c r="H43" s="271"/>
      <c r="I43" s="271" t="str">
        <f>INDEX('liste des T.I.V.'!C2:C12,C39)</f>
        <v>15 02 87</v>
      </c>
      <c r="J43" s="271"/>
      <c r="K43" s="271"/>
      <c r="L43" s="124" t="s">
        <v>69</v>
      </c>
      <c r="M43" s="2"/>
      <c r="N43" s="2"/>
    </row>
    <row r="44" spans="1:15" s="51" customForma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5" ht="12" customHeight="1">
      <c r="A45" s="273" t="s">
        <v>177</v>
      </c>
      <c r="B45" s="273"/>
      <c r="C45" s="273"/>
      <c r="D45" s="273"/>
      <c r="E45" s="273" t="s">
        <v>178</v>
      </c>
      <c r="F45" s="273"/>
      <c r="G45" s="273"/>
      <c r="H45" s="273"/>
      <c r="I45" s="273"/>
      <c r="J45" s="273"/>
      <c r="K45" s="2"/>
      <c r="L45" s="2"/>
      <c r="M45" s="2"/>
      <c r="N45" s="2"/>
    </row>
    <row r="46" spans="1:15" ht="12.75" customHeight="1">
      <c r="A46" s="245" t="s">
        <v>222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10"/>
    </row>
    <row r="47" spans="1:15" ht="6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ht="12.75" customHeight="1">
      <c r="A48" s="270" t="s">
        <v>72</v>
      </c>
      <c r="B48" s="270"/>
      <c r="C48" s="270"/>
      <c r="D48" s="270"/>
      <c r="E48" s="261" t="s">
        <v>73</v>
      </c>
      <c r="F48" s="261"/>
      <c r="G48" s="2"/>
      <c r="H48" s="2"/>
      <c r="I48" s="2"/>
      <c r="J48" s="122" t="s">
        <v>74</v>
      </c>
      <c r="K48" s="245" t="s">
        <v>75</v>
      </c>
      <c r="L48" s="245"/>
      <c r="M48" s="245"/>
      <c r="N48" s="2"/>
    </row>
    <row r="49" spans="1:1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45" t="s">
        <v>76</v>
      </c>
      <c r="L49" s="245"/>
      <c r="M49" s="245"/>
      <c r="N49" s="2"/>
    </row>
    <row r="50" spans="1:1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45" t="s">
        <v>77</v>
      </c>
      <c r="L50" s="245"/>
      <c r="M50" s="245"/>
      <c r="N50" s="2"/>
    </row>
    <row r="51" spans="1:14" ht="4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>
      <c r="A52" s="2"/>
      <c r="B52" s="122" t="s">
        <v>65</v>
      </c>
      <c r="C52" s="261" t="s">
        <v>172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"/>
      <c r="N52" s="2"/>
    </row>
    <row r="53" spans="1:14" ht="6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>
      <c r="A54" s="2"/>
      <c r="B54" s="122" t="s">
        <v>65</v>
      </c>
      <c r="C54" s="261" t="s">
        <v>173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"/>
      <c r="N54" s="2"/>
    </row>
    <row r="55" spans="1:14" ht="8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>
      <c r="A56" s="245"/>
      <c r="B56" s="245"/>
      <c r="C56" s="245"/>
      <c r="D56" s="2"/>
      <c r="E56" s="2"/>
      <c r="F56" s="2"/>
      <c r="G56" s="245"/>
      <c r="H56" s="245"/>
      <c r="I56" s="245"/>
      <c r="J56" s="2"/>
      <c r="K56" s="2"/>
      <c r="L56" s="2"/>
      <c r="M56" s="2"/>
      <c r="N56" s="2"/>
    </row>
    <row r="61" spans="1:14" s="120" customFormat="1"/>
    <row r="62" spans="1:14" s="120" customFormat="1"/>
    <row r="63" spans="1:14" s="120" customFormat="1" hidden="1">
      <c r="B63" s="120">
        <v>27</v>
      </c>
      <c r="C63" s="120">
        <v>1</v>
      </c>
    </row>
    <row r="64" spans="1:14" s="120" customFormat="1"/>
  </sheetData>
  <sheetProtection sheet="1" objects="1" scenarios="1" sort="0" autoFilter="0"/>
  <mergeCells count="79">
    <mergeCell ref="A30:B30"/>
    <mergeCell ref="C30:D30"/>
    <mergeCell ref="E30:F30"/>
    <mergeCell ref="G30:J30"/>
    <mergeCell ref="G34:M34"/>
    <mergeCell ref="G35:M35"/>
    <mergeCell ref="A31:D31"/>
    <mergeCell ref="E31:J31"/>
    <mergeCell ref="A32:D32"/>
    <mergeCell ref="E32:J32"/>
    <mergeCell ref="A34:F34"/>
    <mergeCell ref="A35:F35"/>
    <mergeCell ref="G37:K37"/>
    <mergeCell ref="A48:D48"/>
    <mergeCell ref="E48:F48"/>
    <mergeCell ref="K48:M48"/>
    <mergeCell ref="A46:M46"/>
    <mergeCell ref="E41:L41"/>
    <mergeCell ref="A43:D43"/>
    <mergeCell ref="E43:F43"/>
    <mergeCell ref="G43:H43"/>
    <mergeCell ref="I43:K43"/>
    <mergeCell ref="A37:B37"/>
    <mergeCell ref="E37:F37"/>
    <mergeCell ref="E39:L39"/>
    <mergeCell ref="E40:L40"/>
    <mergeCell ref="A45:D45"/>
    <mergeCell ref="E45:J45"/>
    <mergeCell ref="C52:L52"/>
    <mergeCell ref="C54:L54"/>
    <mergeCell ref="A56:C56"/>
    <mergeCell ref="G56:I56"/>
    <mergeCell ref="K49:M49"/>
    <mergeCell ref="K50:M50"/>
    <mergeCell ref="A27:B27"/>
    <mergeCell ref="D27:F27"/>
    <mergeCell ref="A21:E21"/>
    <mergeCell ref="A23:B23"/>
    <mergeCell ref="C23:D23"/>
    <mergeCell ref="E23:G23"/>
    <mergeCell ref="A24:B24"/>
    <mergeCell ref="C24:D24"/>
    <mergeCell ref="E24:G24"/>
    <mergeCell ref="A22:M22"/>
    <mergeCell ref="H23:M23"/>
    <mergeCell ref="H24:M24"/>
    <mergeCell ref="A26:G26"/>
    <mergeCell ref="A4:E4"/>
    <mergeCell ref="A16:B19"/>
    <mergeCell ref="C16:G16"/>
    <mergeCell ref="C17:G17"/>
    <mergeCell ref="C18:G18"/>
    <mergeCell ref="C19:G19"/>
    <mergeCell ref="G5:J5"/>
    <mergeCell ref="K5:L5"/>
    <mergeCell ref="G6:H6"/>
    <mergeCell ref="I6:M6"/>
    <mergeCell ref="D13:E13"/>
    <mergeCell ref="K14:K15"/>
    <mergeCell ref="L14:L15"/>
    <mergeCell ref="M14:M15"/>
    <mergeCell ref="G8:I8"/>
    <mergeCell ref="F14:F15"/>
    <mergeCell ref="L1:N1"/>
    <mergeCell ref="H13:I13"/>
    <mergeCell ref="K3:L3"/>
    <mergeCell ref="L7:M7"/>
    <mergeCell ref="G14:G15"/>
    <mergeCell ref="H14:I15"/>
    <mergeCell ref="J14:J15"/>
    <mergeCell ref="A2:N2"/>
    <mergeCell ref="B5:F6"/>
    <mergeCell ref="A5:A6"/>
    <mergeCell ref="A12:M12"/>
    <mergeCell ref="B13:C13"/>
    <mergeCell ref="A14:A15"/>
    <mergeCell ref="B14:C14"/>
    <mergeCell ref="B15:C15"/>
    <mergeCell ref="D14:E15"/>
  </mergeCells>
  <printOptions horizontalCentered="1" verticalCentered="1"/>
  <pageMargins left="0.25" right="0.25" top="0.75" bottom="0.75" header="0.3" footer="0.3"/>
  <pageSetup paperSize="9" scale="84" orientation="portrait" r:id="rId1"/>
  <headerFooter>
    <oddFooter>&amp;RFFESSM MANCHE 2008-01-v5 requalification certificat d'inspection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print="0" autoLine="0" autoPict="0">
                <anchor moveWithCells="1">
                  <from>
                    <xdr:col>0</xdr:col>
                    <xdr:colOff>352425</xdr:colOff>
                    <xdr:row>6</xdr:row>
                    <xdr:rowOff>114300</xdr:rowOff>
                  </from>
                  <to>
                    <xdr:col>2</xdr:col>
                    <xdr:colOff>247650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print="0" autoLine="0" autoPict="0">
                <anchor moveWithCells="1">
                  <from>
                    <xdr:col>1</xdr:col>
                    <xdr:colOff>200025</xdr:colOff>
                    <xdr:row>37</xdr:row>
                    <xdr:rowOff>66675</xdr:rowOff>
                  </from>
                  <to>
                    <xdr:col>3</xdr:col>
                    <xdr:colOff>28575</xdr:colOff>
                    <xdr:row>39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W90"/>
  <sheetViews>
    <sheetView zoomScale="96" zoomScaleNormal="96" workbookViewId="0">
      <selection activeCell="Y19" sqref="Y19"/>
    </sheetView>
  </sheetViews>
  <sheetFormatPr baseColWidth="10" defaultRowHeight="15"/>
  <cols>
    <col min="1" max="1" width="9" style="52" customWidth="1"/>
    <col min="2" max="2" width="11.28515625" style="52" customWidth="1"/>
    <col min="3" max="3" width="13.7109375" style="52" customWidth="1"/>
    <col min="4" max="4" width="7.140625" style="52" customWidth="1"/>
    <col min="5" max="5" width="3.5703125" style="52" customWidth="1"/>
    <col min="6" max="6" width="3.42578125" style="52" customWidth="1"/>
    <col min="7" max="7" width="3.7109375" style="52" customWidth="1"/>
    <col min="8" max="8" width="2.85546875" style="52" customWidth="1"/>
    <col min="9" max="9" width="3.42578125" style="52" customWidth="1"/>
    <col min="10" max="10" width="13.7109375" style="52" customWidth="1"/>
    <col min="11" max="11" width="3.5703125" style="52" customWidth="1"/>
    <col min="12" max="13" width="4" style="52" customWidth="1"/>
    <col min="14" max="14" width="3.42578125" style="52" customWidth="1"/>
    <col min="15" max="17" width="1.7109375" style="52" customWidth="1"/>
    <col min="18" max="18" width="1.85546875" style="52" customWidth="1"/>
    <col min="19" max="19" width="1.7109375" style="52" customWidth="1"/>
    <col min="20" max="20" width="3.28515625" style="52" customWidth="1"/>
    <col min="21" max="21" width="2.7109375" style="187" customWidth="1"/>
    <col min="22" max="22" width="11.42578125" style="187"/>
  </cols>
  <sheetData>
    <row r="1" spans="1:23" ht="80.25" customHeight="1" thickBot="1">
      <c r="A1" s="286"/>
      <c r="B1" s="286"/>
      <c r="C1" s="286"/>
      <c r="D1" s="286"/>
      <c r="E1" s="286"/>
      <c r="F1" s="286"/>
      <c r="G1" s="286"/>
      <c r="H1" s="286"/>
      <c r="I1" s="286"/>
      <c r="J1" s="354">
        <f>INDEX('liste des blocs'!A2:A240,certificat!$B$8)</f>
        <v>0</v>
      </c>
      <c r="K1" s="355"/>
      <c r="L1" s="355"/>
      <c r="M1" s="355"/>
      <c r="N1" s="355"/>
      <c r="O1" s="355"/>
      <c r="P1" s="355"/>
      <c r="Q1" s="355"/>
      <c r="R1" s="355"/>
      <c r="S1" s="355"/>
      <c r="T1" s="356"/>
    </row>
    <row r="2" spans="1:23" ht="18" customHeight="1">
      <c r="A2" s="357" t="s">
        <v>112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9"/>
      <c r="V2" s="277"/>
      <c r="W2" s="277"/>
    </row>
    <row r="3" spans="1:23" ht="9" customHeight="1"/>
    <row r="4" spans="1:23" ht="18" customHeight="1">
      <c r="A4" s="74" t="s">
        <v>81</v>
      </c>
      <c r="B4" s="281"/>
      <c r="C4" s="281"/>
      <c r="E4" s="360" t="s">
        <v>82</v>
      </c>
      <c r="F4" s="360"/>
      <c r="G4" s="360"/>
      <c r="H4" s="360"/>
      <c r="I4" s="360" t="str">
        <f>INDEX('liste des T.I.V.'!A2:A12,certificat!$C$39)</f>
        <v>CADIOU</v>
      </c>
      <c r="J4" s="360"/>
      <c r="L4" s="360" t="str">
        <f>INDEX('liste des T.I.V.'!B2:B12,certificat!$C$39)</f>
        <v>Patrice</v>
      </c>
      <c r="M4" s="360"/>
      <c r="N4" s="360"/>
      <c r="O4" s="360"/>
      <c r="P4" s="360"/>
      <c r="Q4" s="360"/>
      <c r="R4" s="360"/>
      <c r="S4" s="360"/>
    </row>
    <row r="5" spans="1:23" ht="18" customHeight="1">
      <c r="E5" s="360" t="s">
        <v>83</v>
      </c>
      <c r="F5" s="360"/>
      <c r="G5" s="360"/>
      <c r="H5" s="360"/>
      <c r="I5" s="360" t="str">
        <f>INDEX('liste des T.I.V.'!C2:C12,certificat!$C$39)</f>
        <v>15 02 87</v>
      </c>
      <c r="J5" s="360"/>
      <c r="K5" s="353" t="s">
        <v>84</v>
      </c>
      <c r="L5" s="353"/>
      <c r="M5" s="353"/>
      <c r="N5" s="353"/>
    </row>
    <row r="6" spans="1:23" ht="9" customHeight="1"/>
    <row r="7" spans="1:23" ht="18" customHeight="1">
      <c r="A7" s="282" t="s">
        <v>85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3" ht="18" customHeight="1">
      <c r="A8" s="271" t="s">
        <v>3</v>
      </c>
      <c r="B8" s="271"/>
      <c r="C8" s="75">
        <f>INDEX('liste des blocs'!F2:F240,certificat!$B$8)</f>
        <v>0</v>
      </c>
      <c r="D8" s="271" t="s">
        <v>223</v>
      </c>
      <c r="E8" s="271"/>
      <c r="F8" s="271"/>
      <c r="G8" s="271"/>
      <c r="H8" s="271"/>
      <c r="I8" s="271"/>
      <c r="J8" s="52">
        <f>INDEX('liste des blocs'!C2:C240,certificat!$B$8)</f>
        <v>0</v>
      </c>
    </row>
    <row r="9" spans="1:23" ht="18" customHeight="1">
      <c r="A9" s="74" t="s">
        <v>86</v>
      </c>
      <c r="B9" s="278">
        <f>INDEX('liste des blocs'!A2:A240,certificat!$B$8)</f>
        <v>0</v>
      </c>
      <c r="C9" s="278"/>
      <c r="D9" s="278"/>
      <c r="E9" s="271" t="s">
        <v>87</v>
      </c>
      <c r="F9" s="271"/>
      <c r="G9" s="271"/>
      <c r="H9" s="271"/>
      <c r="I9" s="353">
        <f>INDEX('liste des blocs'!T2:T240,certificat!$B$8)</f>
        <v>0</v>
      </c>
      <c r="J9" s="353"/>
      <c r="K9" s="353"/>
      <c r="L9" s="353"/>
      <c r="M9" s="353">
        <f>INDEX('liste des blocs'!U2:U240,certificat!$B$8)</f>
        <v>0</v>
      </c>
      <c r="N9" s="353"/>
      <c r="O9" s="353"/>
      <c r="P9" s="353"/>
      <c r="Q9" s="353"/>
      <c r="R9" s="353"/>
      <c r="S9" s="353"/>
      <c r="T9" s="353"/>
      <c r="V9" s="277"/>
      <c r="W9" s="277"/>
    </row>
    <row r="10" spans="1:23" ht="18" customHeight="1">
      <c r="A10" s="271" t="s">
        <v>88</v>
      </c>
      <c r="B10" s="271"/>
      <c r="C10" s="76">
        <f>INDEX('liste des blocs'!D2:D240,certificat!$B$8)</f>
        <v>0</v>
      </c>
      <c r="D10" s="271" t="s">
        <v>2</v>
      </c>
      <c r="E10" s="271"/>
      <c r="F10" s="271">
        <f>INDEX('liste des blocs'!E2:E240,certificat!$B$8)</f>
        <v>0</v>
      </c>
      <c r="G10" s="271"/>
      <c r="H10" s="271"/>
      <c r="I10" s="271"/>
    </row>
    <row r="11" spans="1:23" ht="18" customHeight="1">
      <c r="A11" s="271" t="s">
        <v>89</v>
      </c>
      <c r="B11" s="271"/>
      <c r="C11" s="76">
        <f>INDEX('liste des blocs'!K2:K240,certificat!$B$8)</f>
        <v>0</v>
      </c>
      <c r="D11" s="271" t="s">
        <v>8</v>
      </c>
      <c r="E11" s="271"/>
      <c r="F11" s="271">
        <f>INDEX('liste des blocs'!M2:M240,certificat!$B$8)</f>
        <v>0</v>
      </c>
      <c r="G11" s="271"/>
      <c r="H11" s="271"/>
      <c r="J11" s="76" t="s">
        <v>90</v>
      </c>
      <c r="K11" s="271">
        <f>INDEX('liste des blocs'!N2:N240,certificat!$B$8)</f>
        <v>0</v>
      </c>
      <c r="L11" s="271"/>
      <c r="M11" s="271"/>
      <c r="N11" s="190">
        <f>INDEX('liste des blocs'!O2:O240,certificat!$B$8)</f>
        <v>0</v>
      </c>
    </row>
    <row r="12" spans="1:23" ht="18" customHeight="1">
      <c r="A12" s="280" t="s">
        <v>221</v>
      </c>
      <c r="B12" s="280"/>
      <c r="C12" s="280"/>
      <c r="D12" s="271">
        <f>YEAR(N11)</f>
        <v>1900</v>
      </c>
      <c r="E12" s="271"/>
      <c r="F12" s="271"/>
      <c r="G12" s="271" t="s">
        <v>91</v>
      </c>
      <c r="H12" s="271"/>
      <c r="I12" s="271"/>
      <c r="J12" s="271"/>
      <c r="K12" s="271"/>
      <c r="L12" s="271"/>
      <c r="M12" s="285">
        <f>INDEX('liste des blocs'!P2:P240,certificat!$B$8)</f>
        <v>0</v>
      </c>
      <c r="N12" s="285"/>
      <c r="O12" s="285"/>
      <c r="P12" s="285"/>
      <c r="Q12" s="285"/>
      <c r="R12" s="285"/>
      <c r="S12" s="285"/>
      <c r="T12" s="285"/>
    </row>
    <row r="13" spans="1:23" ht="18" customHeight="1">
      <c r="A13" s="283" t="s">
        <v>171</v>
      </c>
      <c r="B13" s="283"/>
      <c r="C13" s="283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</row>
    <row r="14" spans="1:23" ht="18" customHeight="1">
      <c r="A14" s="279" t="s">
        <v>5</v>
      </c>
      <c r="B14" s="279"/>
      <c r="C14" s="271">
        <f>INDEX('liste des blocs'!H2:H240,certificat!$B$8)</f>
        <v>0</v>
      </c>
      <c r="D14" s="271"/>
      <c r="E14" s="271"/>
      <c r="F14" s="271"/>
      <c r="G14" s="271"/>
      <c r="H14" s="271"/>
      <c r="I14" s="271"/>
      <c r="J14" s="271"/>
      <c r="K14" s="271" t="s">
        <v>219</v>
      </c>
      <c r="L14" s="271"/>
      <c r="M14" s="271"/>
      <c r="N14" s="271"/>
      <c r="O14" s="271">
        <f>INDEX('liste des blocs'!G2:G240,certificat!$B$8)</f>
        <v>0</v>
      </c>
      <c r="P14" s="271"/>
      <c r="Q14" s="271"/>
      <c r="R14" s="271"/>
      <c r="S14" s="271"/>
      <c r="T14" s="271"/>
    </row>
    <row r="15" spans="1:23" ht="18" customHeight="1">
      <c r="A15" s="283" t="s">
        <v>92</v>
      </c>
      <c r="B15" s="283"/>
      <c r="C15" s="283"/>
      <c r="D15" s="352">
        <f>INDEX('liste des blocs'!Y2:Y240,certificat!$B$8)</f>
        <v>0</v>
      </c>
      <c r="E15" s="352"/>
      <c r="F15" s="352"/>
      <c r="G15" s="352" t="s">
        <v>93</v>
      </c>
      <c r="H15" s="352"/>
      <c r="I15" s="352">
        <f>INDEX('liste des blocs'!Z2:Z240,certificat!$B$8)</f>
        <v>0</v>
      </c>
      <c r="J15" s="352"/>
      <c r="K15" s="53"/>
      <c r="L15" s="284"/>
      <c r="M15" s="284"/>
      <c r="N15" s="284"/>
      <c r="O15" s="284"/>
      <c r="P15" s="53"/>
      <c r="Q15" s="53"/>
      <c r="R15" s="53"/>
      <c r="S15" s="53"/>
      <c r="T15" s="53"/>
    </row>
    <row r="16" spans="1:23" ht="15" customHeight="1"/>
    <row r="17" spans="1:22" ht="18" customHeight="1">
      <c r="A17" s="348" t="s">
        <v>94</v>
      </c>
      <c r="B17" s="348"/>
      <c r="C17" s="348"/>
      <c r="D17" s="348"/>
      <c r="E17" s="348"/>
      <c r="F17" s="348"/>
      <c r="G17" s="348"/>
      <c r="H17" s="348" t="s">
        <v>95</v>
      </c>
      <c r="I17" s="348"/>
      <c r="J17" s="348"/>
      <c r="K17" s="348"/>
      <c r="L17" s="348"/>
      <c r="M17" s="348" t="s">
        <v>96</v>
      </c>
      <c r="N17" s="348"/>
      <c r="O17" s="348"/>
      <c r="P17" s="348"/>
      <c r="Q17" s="348"/>
      <c r="R17" s="348"/>
      <c r="S17" s="348"/>
      <c r="T17" s="348"/>
    </row>
    <row r="18" spans="1:22" ht="18" customHeight="1">
      <c r="A18" s="349" t="s">
        <v>97</v>
      </c>
      <c r="B18" s="350"/>
      <c r="C18" s="77">
        <f>INDEX('liste des blocs'!I2:I240,certificat!$B$8)</f>
        <v>0</v>
      </c>
      <c r="D18" s="77" t="s">
        <v>98</v>
      </c>
      <c r="E18" s="350">
        <f>INDEX('liste des blocs'!J2:J240,certificat!$B$8)</f>
        <v>0</v>
      </c>
      <c r="F18" s="350"/>
      <c r="G18" s="351"/>
      <c r="H18" s="54"/>
      <c r="I18" s="55"/>
      <c r="J18" s="55"/>
      <c r="K18" s="55"/>
      <c r="L18" s="56"/>
      <c r="M18" s="54"/>
      <c r="N18" s="55"/>
      <c r="O18" s="55"/>
      <c r="P18" s="55"/>
      <c r="Q18" s="55"/>
      <c r="R18" s="55"/>
      <c r="S18" s="55"/>
      <c r="T18" s="56"/>
    </row>
    <row r="19" spans="1:22" s="10" customFormat="1" ht="18" customHeight="1">
      <c r="A19" s="57"/>
      <c r="B19" s="58"/>
      <c r="C19" s="58"/>
      <c r="D19" s="78" t="s">
        <v>99</v>
      </c>
      <c r="E19" s="79" t="s">
        <v>100</v>
      </c>
      <c r="F19" s="79" t="s">
        <v>101</v>
      </c>
      <c r="G19" s="59"/>
      <c r="H19" s="57"/>
      <c r="I19" s="58"/>
      <c r="J19" s="58"/>
      <c r="K19" s="58"/>
      <c r="L19" s="59"/>
      <c r="M19" s="57"/>
      <c r="N19" s="58"/>
      <c r="O19" s="58"/>
      <c r="P19" s="58"/>
      <c r="Q19" s="58"/>
      <c r="R19" s="58"/>
      <c r="S19" s="58"/>
      <c r="T19" s="59"/>
      <c r="U19" s="188"/>
      <c r="V19" s="188"/>
    </row>
    <row r="20" spans="1:22" ht="18" customHeight="1">
      <c r="A20" s="291" t="s">
        <v>102</v>
      </c>
      <c r="B20" s="292"/>
      <c r="C20" s="292"/>
      <c r="D20" s="60"/>
      <c r="E20" s="61"/>
      <c r="F20" s="61"/>
      <c r="G20" s="62"/>
      <c r="H20" s="310" t="s">
        <v>107</v>
      </c>
      <c r="I20" s="311"/>
      <c r="J20" s="311"/>
      <c r="K20" s="61"/>
      <c r="L20" s="62"/>
      <c r="M20" s="63"/>
      <c r="N20" s="61"/>
      <c r="O20" s="64"/>
      <c r="P20" s="64"/>
      <c r="Q20" s="64"/>
      <c r="R20" s="64"/>
      <c r="S20" s="64"/>
      <c r="T20" s="62"/>
    </row>
    <row r="21" spans="1:22" ht="18" customHeight="1">
      <c r="A21" s="291" t="s">
        <v>103</v>
      </c>
      <c r="B21" s="292"/>
      <c r="C21" s="292"/>
      <c r="D21" s="292"/>
      <c r="E21" s="61"/>
      <c r="F21" s="61"/>
      <c r="G21" s="62"/>
      <c r="H21" s="310" t="s">
        <v>108</v>
      </c>
      <c r="I21" s="311"/>
      <c r="J21" s="311"/>
      <c r="K21" s="61"/>
      <c r="L21" s="62"/>
      <c r="M21" s="63"/>
      <c r="N21" s="61"/>
      <c r="O21" s="64"/>
      <c r="P21" s="64"/>
      <c r="Q21" s="64"/>
      <c r="R21" s="64"/>
      <c r="S21" s="64"/>
      <c r="T21" s="62"/>
    </row>
    <row r="22" spans="1:22" ht="18" customHeight="1">
      <c r="A22" s="291" t="s">
        <v>104</v>
      </c>
      <c r="B22" s="292"/>
      <c r="C22" s="292"/>
      <c r="D22" s="292"/>
      <c r="E22" s="61"/>
      <c r="F22" s="61"/>
      <c r="G22" s="62"/>
      <c r="H22" s="310" t="s">
        <v>108</v>
      </c>
      <c r="I22" s="311"/>
      <c r="J22" s="311"/>
      <c r="K22" s="61"/>
      <c r="L22" s="62"/>
      <c r="M22" s="63"/>
      <c r="N22" s="61"/>
      <c r="O22" s="64"/>
      <c r="P22" s="64"/>
      <c r="Q22" s="64"/>
      <c r="R22" s="64"/>
      <c r="S22" s="64"/>
      <c r="T22" s="62"/>
    </row>
    <row r="23" spans="1:22" ht="18" customHeight="1">
      <c r="A23" s="291" t="s">
        <v>105</v>
      </c>
      <c r="B23" s="292"/>
      <c r="C23" s="292"/>
      <c r="D23" s="292"/>
      <c r="E23" s="61"/>
      <c r="F23" s="61"/>
      <c r="G23" s="62"/>
      <c r="H23" s="63"/>
      <c r="I23" s="64"/>
      <c r="J23" s="64"/>
      <c r="K23" s="64"/>
      <c r="L23" s="62"/>
      <c r="M23" s="63"/>
      <c r="N23" s="64"/>
      <c r="O23" s="64"/>
      <c r="P23" s="64"/>
      <c r="Q23" s="64"/>
      <c r="R23" s="64"/>
      <c r="S23" s="64"/>
      <c r="T23" s="62"/>
    </row>
    <row r="24" spans="1:22" ht="18" customHeight="1">
      <c r="A24" s="291" t="s">
        <v>106</v>
      </c>
      <c r="B24" s="292"/>
      <c r="C24" s="292"/>
      <c r="D24" s="292"/>
      <c r="E24" s="61"/>
      <c r="F24" s="61"/>
      <c r="G24" s="62"/>
      <c r="H24" s="346" t="s">
        <v>109</v>
      </c>
      <c r="I24" s="347"/>
      <c r="J24" s="347"/>
      <c r="K24" s="61"/>
      <c r="L24" s="62"/>
      <c r="M24" s="63"/>
      <c r="N24" s="61"/>
      <c r="O24" s="64"/>
      <c r="P24" s="64"/>
      <c r="Q24" s="64"/>
      <c r="R24" s="64"/>
      <c r="S24" s="64"/>
      <c r="T24" s="62"/>
    </row>
    <row r="25" spans="1:22" ht="7.5" customHeight="1">
      <c r="A25" s="65"/>
      <c r="B25" s="66"/>
      <c r="C25" s="66"/>
      <c r="D25" s="66"/>
      <c r="E25" s="66"/>
      <c r="F25" s="66"/>
      <c r="G25" s="67"/>
      <c r="H25" s="65"/>
      <c r="I25" s="66"/>
      <c r="J25" s="66"/>
      <c r="K25" s="66"/>
      <c r="L25" s="67"/>
      <c r="M25" s="65"/>
      <c r="N25" s="66"/>
      <c r="O25" s="66"/>
      <c r="P25" s="66"/>
      <c r="Q25" s="66"/>
      <c r="R25" s="66"/>
      <c r="S25" s="66"/>
      <c r="T25" s="67"/>
    </row>
    <row r="26" spans="1:22" ht="18" customHeight="1">
      <c r="A26" s="327" t="s">
        <v>139</v>
      </c>
      <c r="B26" s="328"/>
      <c r="C26" s="328"/>
      <c r="D26" s="328"/>
      <c r="E26" s="328"/>
      <c r="F26" s="328"/>
      <c r="G26" s="329"/>
      <c r="H26" s="54"/>
      <c r="I26" s="55"/>
      <c r="J26" s="55"/>
      <c r="K26" s="55"/>
      <c r="L26" s="56"/>
      <c r="M26" s="54"/>
      <c r="N26" s="55"/>
      <c r="O26" s="55"/>
      <c r="P26" s="55"/>
      <c r="Q26" s="55"/>
      <c r="R26" s="55"/>
      <c r="S26" s="55"/>
      <c r="T26" s="56"/>
    </row>
    <row r="27" spans="1:22" ht="18" customHeight="1">
      <c r="A27" s="68"/>
      <c r="B27" s="69"/>
      <c r="C27" s="69"/>
      <c r="D27" s="70"/>
      <c r="E27" s="79" t="s">
        <v>100</v>
      </c>
      <c r="F27" s="79" t="s">
        <v>101</v>
      </c>
      <c r="G27" s="62"/>
      <c r="H27" s="63"/>
      <c r="I27" s="64"/>
      <c r="J27" s="64"/>
      <c r="K27" s="64"/>
      <c r="L27" s="62"/>
      <c r="M27" s="63"/>
      <c r="N27" s="64"/>
      <c r="O27" s="64"/>
      <c r="P27" s="64"/>
      <c r="Q27" s="64"/>
      <c r="R27" s="64"/>
      <c r="S27" s="64"/>
      <c r="T27" s="62"/>
    </row>
    <row r="28" spans="1:22" ht="18" customHeight="1">
      <c r="A28" s="291" t="s">
        <v>110</v>
      </c>
      <c r="B28" s="292"/>
      <c r="C28" s="292"/>
      <c r="D28" s="326"/>
      <c r="E28" s="61"/>
      <c r="F28" s="61"/>
      <c r="G28" s="62"/>
      <c r="H28" s="63"/>
      <c r="I28" s="64"/>
      <c r="J28" s="64"/>
      <c r="K28" s="64"/>
      <c r="L28" s="62"/>
      <c r="M28" s="63"/>
      <c r="N28" s="64"/>
      <c r="O28" s="64"/>
      <c r="P28" s="64"/>
      <c r="Q28" s="64"/>
      <c r="R28" s="64"/>
      <c r="S28" s="64"/>
      <c r="T28" s="62"/>
    </row>
    <row r="29" spans="1:22" ht="18" customHeight="1">
      <c r="A29" s="291" t="s">
        <v>111</v>
      </c>
      <c r="B29" s="292"/>
      <c r="C29" s="292"/>
      <c r="D29" s="326"/>
      <c r="E29" s="61"/>
      <c r="F29" s="61"/>
      <c r="G29" s="62"/>
      <c r="H29" s="310" t="s">
        <v>108</v>
      </c>
      <c r="I29" s="311"/>
      <c r="J29" s="311"/>
      <c r="K29" s="61"/>
      <c r="L29" s="62"/>
      <c r="M29" s="63"/>
      <c r="N29" s="61"/>
      <c r="O29" s="64"/>
      <c r="P29" s="64"/>
      <c r="Q29" s="64"/>
      <c r="R29" s="64"/>
      <c r="S29" s="64"/>
      <c r="T29" s="62"/>
    </row>
    <row r="30" spans="1:22" ht="18" customHeight="1">
      <c r="A30" s="291" t="s">
        <v>113</v>
      </c>
      <c r="B30" s="292"/>
      <c r="C30" s="292"/>
      <c r="D30" s="326"/>
      <c r="E30" s="61"/>
      <c r="F30" s="61"/>
      <c r="G30" s="62"/>
      <c r="H30" s="310" t="s">
        <v>114</v>
      </c>
      <c r="I30" s="311"/>
      <c r="J30" s="311"/>
      <c r="K30" s="61"/>
      <c r="L30" s="62"/>
      <c r="M30" s="63"/>
      <c r="N30" s="61"/>
      <c r="O30" s="64"/>
      <c r="P30" s="64"/>
      <c r="Q30" s="64"/>
      <c r="R30" s="64"/>
      <c r="S30" s="64"/>
      <c r="T30" s="62"/>
    </row>
    <row r="31" spans="1:22" ht="8.25" customHeight="1">
      <c r="A31" s="65"/>
      <c r="B31" s="66"/>
      <c r="C31" s="66"/>
      <c r="D31" s="66"/>
      <c r="E31" s="66"/>
      <c r="F31" s="66"/>
      <c r="G31" s="67"/>
      <c r="H31" s="65"/>
      <c r="I31" s="66"/>
      <c r="J31" s="66"/>
      <c r="K31" s="66"/>
      <c r="L31" s="67"/>
      <c r="M31" s="65"/>
      <c r="N31" s="66"/>
      <c r="O31" s="66"/>
      <c r="P31" s="66"/>
      <c r="Q31" s="66"/>
      <c r="R31" s="66"/>
      <c r="S31" s="66"/>
      <c r="T31" s="67"/>
    </row>
    <row r="32" spans="1:22">
      <c r="A32" s="327" t="s">
        <v>115</v>
      </c>
      <c r="B32" s="328"/>
      <c r="C32" s="328"/>
      <c r="D32" s="328"/>
      <c r="E32" s="328"/>
      <c r="F32" s="328"/>
      <c r="G32" s="329"/>
      <c r="H32" s="54"/>
      <c r="I32" s="55"/>
      <c r="J32" s="55"/>
      <c r="K32" s="55"/>
      <c r="L32" s="56"/>
      <c r="M32" s="54"/>
      <c r="N32" s="55"/>
      <c r="O32" s="55"/>
      <c r="P32" s="55"/>
      <c r="Q32" s="55"/>
      <c r="R32" s="55"/>
      <c r="S32" s="55"/>
      <c r="T32" s="56"/>
    </row>
    <row r="33" spans="1:20">
      <c r="A33" s="68"/>
      <c r="B33" s="69"/>
      <c r="C33" s="69"/>
      <c r="D33" s="70"/>
      <c r="E33" s="79" t="s">
        <v>100</v>
      </c>
      <c r="F33" s="79" t="s">
        <v>101</v>
      </c>
      <c r="G33" s="62"/>
      <c r="H33" s="63"/>
      <c r="I33" s="64"/>
      <c r="J33" s="64"/>
      <c r="K33" s="64"/>
      <c r="L33" s="62"/>
      <c r="M33" s="63"/>
      <c r="N33" s="64"/>
      <c r="O33" s="64"/>
      <c r="P33" s="64"/>
      <c r="Q33" s="64"/>
      <c r="R33" s="64"/>
      <c r="S33" s="64"/>
      <c r="T33" s="62"/>
    </row>
    <row r="34" spans="1:20" ht="18" customHeight="1">
      <c r="A34" s="291" t="s">
        <v>116</v>
      </c>
      <c r="B34" s="292"/>
      <c r="C34" s="292"/>
      <c r="D34" s="326"/>
      <c r="E34" s="61"/>
      <c r="F34" s="61"/>
      <c r="G34" s="62"/>
      <c r="H34" s="310" t="s">
        <v>114</v>
      </c>
      <c r="I34" s="311"/>
      <c r="J34" s="311"/>
      <c r="K34" s="61"/>
      <c r="L34" s="62"/>
      <c r="M34" s="63"/>
      <c r="N34" s="64"/>
      <c r="O34" s="64"/>
      <c r="P34" s="64"/>
      <c r="Q34" s="64"/>
      <c r="R34" s="64"/>
      <c r="S34" s="64"/>
      <c r="T34" s="62"/>
    </row>
    <row r="35" spans="1:20" ht="18" customHeight="1">
      <c r="A35" s="291" t="s">
        <v>117</v>
      </c>
      <c r="B35" s="292"/>
      <c r="C35" s="292"/>
      <c r="D35" s="326"/>
      <c r="E35" s="61"/>
      <c r="F35" s="61"/>
      <c r="G35" s="62"/>
      <c r="H35" s="63"/>
      <c r="I35" s="64"/>
      <c r="J35" s="64"/>
      <c r="K35" s="64"/>
      <c r="L35" s="62"/>
      <c r="M35" s="63"/>
      <c r="N35" s="64"/>
      <c r="O35" s="64"/>
      <c r="P35" s="64"/>
      <c r="Q35" s="64"/>
      <c r="R35" s="64"/>
      <c r="S35" s="64"/>
      <c r="T35" s="62"/>
    </row>
    <row r="36" spans="1:20" ht="18" customHeight="1">
      <c r="A36" s="291" t="s">
        <v>118</v>
      </c>
      <c r="B36" s="292"/>
      <c r="C36" s="292"/>
      <c r="D36" s="326"/>
      <c r="E36" s="61"/>
      <c r="F36" s="61"/>
      <c r="G36" s="62"/>
      <c r="H36" s="310" t="s">
        <v>122</v>
      </c>
      <c r="I36" s="311"/>
      <c r="J36" s="311"/>
      <c r="K36" s="61"/>
      <c r="L36" s="62"/>
      <c r="M36" s="63"/>
      <c r="N36" s="61"/>
      <c r="O36" s="64"/>
      <c r="P36" s="64"/>
      <c r="Q36" s="64"/>
      <c r="R36" s="64"/>
      <c r="S36" s="64"/>
      <c r="T36" s="62"/>
    </row>
    <row r="37" spans="1:20" ht="18" customHeight="1">
      <c r="A37" s="291" t="s">
        <v>119</v>
      </c>
      <c r="B37" s="292"/>
      <c r="C37" s="292"/>
      <c r="D37" s="326"/>
      <c r="E37" s="61"/>
      <c r="F37" s="61"/>
      <c r="G37" s="62"/>
      <c r="H37" s="310" t="s">
        <v>108</v>
      </c>
      <c r="I37" s="311"/>
      <c r="J37" s="311"/>
      <c r="K37" s="61"/>
      <c r="L37" s="62"/>
      <c r="M37" s="63"/>
      <c r="N37" s="61"/>
      <c r="O37" s="64"/>
      <c r="P37" s="64"/>
      <c r="Q37" s="64"/>
      <c r="R37" s="64"/>
      <c r="S37" s="64"/>
      <c r="T37" s="62"/>
    </row>
    <row r="38" spans="1:20" ht="18" customHeight="1">
      <c r="A38" s="291" t="s">
        <v>120</v>
      </c>
      <c r="B38" s="292"/>
      <c r="C38" s="292"/>
      <c r="D38" s="326"/>
      <c r="E38" s="61"/>
      <c r="F38" s="61"/>
      <c r="G38" s="62"/>
      <c r="H38" s="310" t="s">
        <v>108</v>
      </c>
      <c r="I38" s="311"/>
      <c r="J38" s="311"/>
      <c r="K38" s="61"/>
      <c r="L38" s="62"/>
      <c r="M38" s="63"/>
      <c r="N38" s="61"/>
      <c r="O38" s="64"/>
      <c r="P38" s="64"/>
      <c r="Q38" s="64"/>
      <c r="R38" s="64"/>
      <c r="S38" s="64"/>
      <c r="T38" s="62"/>
    </row>
    <row r="39" spans="1:20" ht="18" customHeight="1">
      <c r="A39" s="291" t="s">
        <v>121</v>
      </c>
      <c r="B39" s="292"/>
      <c r="C39" s="292"/>
      <c r="D39" s="326"/>
      <c r="E39" s="61"/>
      <c r="F39" s="61"/>
      <c r="G39" s="62"/>
      <c r="H39" s="310" t="s">
        <v>123</v>
      </c>
      <c r="I39" s="311"/>
      <c r="J39" s="311"/>
      <c r="K39" s="61"/>
      <c r="L39" s="62"/>
      <c r="M39" s="63"/>
      <c r="N39" s="61"/>
      <c r="O39" s="64"/>
      <c r="P39" s="64"/>
      <c r="Q39" s="64"/>
      <c r="R39" s="64"/>
      <c r="S39" s="64"/>
      <c r="T39" s="62"/>
    </row>
    <row r="40" spans="1:20" ht="8.25" customHeight="1">
      <c r="A40" s="63"/>
      <c r="B40" s="64"/>
      <c r="C40" s="64"/>
      <c r="D40" s="64"/>
      <c r="E40" s="64"/>
      <c r="F40" s="64"/>
      <c r="G40" s="62"/>
      <c r="H40" s="63"/>
      <c r="I40" s="64"/>
      <c r="J40" s="64"/>
      <c r="K40" s="64"/>
      <c r="L40" s="62"/>
      <c r="M40" s="63"/>
      <c r="N40" s="64"/>
      <c r="O40" s="64"/>
      <c r="P40" s="64"/>
      <c r="Q40" s="64"/>
      <c r="R40" s="64"/>
      <c r="S40" s="64"/>
      <c r="T40" s="62"/>
    </row>
    <row r="41" spans="1:20">
      <c r="A41" s="63"/>
      <c r="B41" s="64"/>
      <c r="C41" s="64"/>
      <c r="D41" s="64"/>
      <c r="E41" s="64"/>
      <c r="F41" s="64"/>
      <c r="G41" s="62"/>
      <c r="H41" s="330" t="s">
        <v>124</v>
      </c>
      <c r="I41" s="331"/>
      <c r="J41" s="331"/>
      <c r="K41" s="71"/>
      <c r="L41" s="62"/>
      <c r="M41" s="334" t="s">
        <v>125</v>
      </c>
      <c r="N41" s="335"/>
      <c r="O41" s="335"/>
      <c r="P41" s="335"/>
      <c r="Q41" s="335"/>
      <c r="R41" s="335"/>
      <c r="S41" s="335"/>
      <c r="T41" s="336"/>
    </row>
    <row r="42" spans="1:20" ht="17.25" customHeight="1">
      <c r="A42" s="65"/>
      <c r="B42" s="66"/>
      <c r="C42" s="66"/>
      <c r="D42" s="66"/>
      <c r="E42" s="66"/>
      <c r="F42" s="66"/>
      <c r="G42" s="67"/>
      <c r="H42" s="332"/>
      <c r="I42" s="333"/>
      <c r="J42" s="333"/>
      <c r="K42" s="72"/>
      <c r="L42" s="67"/>
      <c r="M42" s="337"/>
      <c r="N42" s="338"/>
      <c r="O42" s="338"/>
      <c r="P42" s="338"/>
      <c r="Q42" s="338"/>
      <c r="R42" s="338"/>
      <c r="S42" s="338"/>
      <c r="T42" s="339"/>
    </row>
    <row r="43" spans="1:20">
      <c r="A43" s="340" t="s">
        <v>94</v>
      </c>
      <c r="B43" s="341"/>
      <c r="C43" s="341" t="s">
        <v>126</v>
      </c>
      <c r="D43" s="341"/>
      <c r="E43" s="341">
        <f>INDEX('liste des blocs'!C2:C240,certificat!$B$8)</f>
        <v>0</v>
      </c>
      <c r="F43" s="341"/>
      <c r="G43" s="342"/>
      <c r="H43" s="340" t="s">
        <v>95</v>
      </c>
      <c r="I43" s="341"/>
      <c r="J43" s="341"/>
      <c r="K43" s="341"/>
      <c r="L43" s="342"/>
      <c r="M43" s="343" t="s">
        <v>96</v>
      </c>
      <c r="N43" s="344"/>
      <c r="O43" s="344"/>
      <c r="P43" s="344"/>
      <c r="Q43" s="344"/>
      <c r="R43" s="344"/>
      <c r="S43" s="344"/>
      <c r="T43" s="345"/>
    </row>
    <row r="44" spans="1:20">
      <c r="A44" s="327" t="s">
        <v>127</v>
      </c>
      <c r="B44" s="328"/>
      <c r="C44" s="328"/>
      <c r="D44" s="328"/>
      <c r="E44" s="328"/>
      <c r="F44" s="328"/>
      <c r="G44" s="329"/>
      <c r="H44" s="63"/>
      <c r="I44" s="64"/>
      <c r="J44" s="64"/>
      <c r="K44" s="64"/>
      <c r="L44" s="62"/>
      <c r="M44" s="63"/>
      <c r="N44" s="64"/>
      <c r="O44" s="64"/>
      <c r="P44" s="64"/>
      <c r="Q44" s="64"/>
      <c r="R44" s="64"/>
      <c r="S44" s="64"/>
      <c r="T44" s="62"/>
    </row>
    <row r="45" spans="1:20">
      <c r="A45" s="68"/>
      <c r="B45" s="69"/>
      <c r="C45" s="69"/>
      <c r="D45" s="70"/>
      <c r="E45" s="79" t="s">
        <v>100</v>
      </c>
      <c r="F45" s="79" t="s">
        <v>101</v>
      </c>
      <c r="G45" s="62"/>
      <c r="H45" s="63"/>
      <c r="I45" s="64"/>
      <c r="J45" s="64"/>
      <c r="K45" s="64"/>
      <c r="L45" s="62"/>
      <c r="M45" s="63"/>
      <c r="N45" s="64"/>
      <c r="O45" s="64"/>
      <c r="P45" s="64"/>
      <c r="Q45" s="64"/>
      <c r="R45" s="64"/>
      <c r="S45" s="64"/>
      <c r="T45" s="62"/>
    </row>
    <row r="46" spans="1:20" ht="18" customHeight="1">
      <c r="A46" s="291" t="s">
        <v>128</v>
      </c>
      <c r="B46" s="292"/>
      <c r="C46" s="292"/>
      <c r="D46" s="326"/>
      <c r="E46" s="61"/>
      <c r="F46" s="61"/>
      <c r="G46" s="62"/>
      <c r="H46" s="63"/>
      <c r="I46" s="64"/>
      <c r="J46" s="64"/>
      <c r="K46" s="64"/>
      <c r="L46" s="62"/>
      <c r="M46" s="63"/>
      <c r="N46" s="64"/>
      <c r="O46" s="64"/>
      <c r="P46" s="64"/>
      <c r="Q46" s="64"/>
      <c r="R46" s="64"/>
      <c r="S46" s="64"/>
      <c r="T46" s="62"/>
    </row>
    <row r="47" spans="1:20" ht="18" customHeight="1">
      <c r="A47" s="291" t="s">
        <v>129</v>
      </c>
      <c r="B47" s="292"/>
      <c r="C47" s="292"/>
      <c r="D47" s="326"/>
      <c r="E47" s="61"/>
      <c r="F47" s="61"/>
      <c r="G47" s="62"/>
      <c r="H47" s="310" t="s">
        <v>108</v>
      </c>
      <c r="I47" s="311"/>
      <c r="J47" s="311"/>
      <c r="K47" s="61"/>
      <c r="L47" s="62"/>
      <c r="M47" s="63"/>
      <c r="N47" s="64"/>
      <c r="O47" s="64"/>
      <c r="P47" s="64"/>
      <c r="Q47" s="64"/>
      <c r="R47" s="64"/>
      <c r="S47" s="64"/>
      <c r="T47" s="62"/>
    </row>
    <row r="48" spans="1:20" ht="18" customHeight="1">
      <c r="A48" s="291" t="s">
        <v>130</v>
      </c>
      <c r="B48" s="292"/>
      <c r="C48" s="292"/>
      <c r="D48" s="326"/>
      <c r="E48" s="61"/>
      <c r="F48" s="61"/>
      <c r="G48" s="62"/>
      <c r="H48" s="310" t="s">
        <v>131</v>
      </c>
      <c r="I48" s="311"/>
      <c r="J48" s="311"/>
      <c r="K48" s="61"/>
      <c r="L48" s="62"/>
      <c r="M48" s="63"/>
      <c r="N48" s="64"/>
      <c r="O48" s="64"/>
      <c r="P48" s="64"/>
      <c r="Q48" s="64"/>
      <c r="R48" s="64"/>
      <c r="S48" s="64"/>
      <c r="T48" s="62"/>
    </row>
    <row r="49" spans="1:20">
      <c r="A49" s="63"/>
      <c r="B49" s="64"/>
      <c r="C49" s="64"/>
      <c r="D49" s="64"/>
      <c r="E49" s="64"/>
      <c r="F49" s="64"/>
      <c r="G49" s="62"/>
      <c r="H49" s="63"/>
      <c r="I49" s="64"/>
      <c r="J49" s="64"/>
      <c r="K49" s="64"/>
      <c r="L49" s="62"/>
      <c r="M49" s="315" t="s">
        <v>134</v>
      </c>
      <c r="N49" s="315"/>
      <c r="O49" s="315"/>
      <c r="P49" s="315"/>
      <c r="Q49" s="315"/>
      <c r="R49" s="315"/>
      <c r="S49" s="315"/>
      <c r="T49" s="315"/>
    </row>
    <row r="50" spans="1:20" ht="18" customHeight="1">
      <c r="A50" s="291" t="s">
        <v>132</v>
      </c>
      <c r="B50" s="292"/>
      <c r="C50" s="292"/>
      <c r="D50" s="326"/>
      <c r="E50" s="61"/>
      <c r="F50" s="61"/>
      <c r="G50" s="62"/>
      <c r="H50" s="310" t="s">
        <v>133</v>
      </c>
      <c r="I50" s="311"/>
      <c r="J50" s="311"/>
      <c r="K50" s="61"/>
      <c r="L50" s="62"/>
      <c r="M50" s="315" t="s">
        <v>135</v>
      </c>
      <c r="N50" s="315"/>
      <c r="O50" s="315"/>
      <c r="P50" s="315"/>
      <c r="Q50" s="315"/>
      <c r="R50" s="315"/>
      <c r="S50" s="315"/>
      <c r="T50" s="61"/>
    </row>
    <row r="51" spans="1:20">
      <c r="A51" s="63"/>
      <c r="B51" s="64"/>
      <c r="C51" s="64"/>
      <c r="D51" s="64"/>
      <c r="E51" s="64"/>
      <c r="F51" s="64"/>
      <c r="G51" s="62"/>
      <c r="H51" s="63"/>
      <c r="I51" s="64"/>
      <c r="J51" s="64"/>
      <c r="K51" s="64"/>
      <c r="L51" s="62"/>
      <c r="M51" s="315" t="s">
        <v>136</v>
      </c>
      <c r="N51" s="315"/>
      <c r="O51" s="315"/>
      <c r="P51" s="315"/>
      <c r="Q51" s="315"/>
      <c r="R51" s="315"/>
      <c r="S51" s="315"/>
      <c r="T51" s="61"/>
    </row>
    <row r="52" spans="1:20">
      <c r="A52" s="63"/>
      <c r="B52" s="64"/>
      <c r="C52" s="64"/>
      <c r="D52" s="64"/>
      <c r="E52" s="64"/>
      <c r="F52" s="64"/>
      <c r="G52" s="62"/>
      <c r="H52" s="63"/>
      <c r="I52" s="64"/>
      <c r="J52" s="64"/>
      <c r="K52" s="64"/>
      <c r="L52" s="62"/>
      <c r="M52" s="315" t="s">
        <v>137</v>
      </c>
      <c r="N52" s="315"/>
      <c r="O52" s="315"/>
      <c r="P52" s="315"/>
      <c r="Q52" s="315"/>
      <c r="R52" s="315"/>
      <c r="S52" s="315"/>
      <c r="T52" s="61"/>
    </row>
    <row r="53" spans="1:20" ht="6" customHeight="1">
      <c r="A53" s="63"/>
      <c r="B53" s="64"/>
      <c r="C53" s="64"/>
      <c r="D53" s="64"/>
      <c r="E53" s="64"/>
      <c r="F53" s="64"/>
      <c r="G53" s="62"/>
      <c r="H53" s="63"/>
      <c r="I53" s="64"/>
      <c r="J53" s="64"/>
      <c r="K53" s="64"/>
      <c r="L53" s="62"/>
      <c r="M53" s="63"/>
      <c r="N53" s="64"/>
      <c r="O53" s="64"/>
      <c r="P53" s="64"/>
      <c r="Q53" s="64"/>
      <c r="R53" s="64"/>
      <c r="S53" s="64"/>
      <c r="T53" s="62"/>
    </row>
    <row r="54" spans="1:20">
      <c r="A54" s="63"/>
      <c r="B54" s="64"/>
      <c r="C54" s="64"/>
      <c r="D54" s="64"/>
      <c r="E54" s="64"/>
      <c r="F54" s="64"/>
      <c r="G54" s="62"/>
      <c r="H54" s="63"/>
      <c r="I54" s="64"/>
      <c r="J54" s="64"/>
      <c r="K54" s="64"/>
      <c r="L54" s="62"/>
      <c r="M54" s="318" t="s">
        <v>138</v>
      </c>
      <c r="N54" s="319"/>
      <c r="O54" s="319"/>
      <c r="P54" s="322"/>
      <c r="Q54" s="322"/>
      <c r="R54" s="322"/>
      <c r="S54" s="322"/>
      <c r="T54" s="323"/>
    </row>
    <row r="55" spans="1:20" ht="6" customHeight="1">
      <c r="A55" s="65"/>
      <c r="B55" s="66"/>
      <c r="C55" s="66"/>
      <c r="D55" s="66"/>
      <c r="E55" s="66"/>
      <c r="F55" s="66"/>
      <c r="G55" s="67"/>
      <c r="H55" s="65"/>
      <c r="I55" s="66"/>
      <c r="J55" s="66"/>
      <c r="K55" s="66"/>
      <c r="L55" s="67"/>
      <c r="M55" s="320"/>
      <c r="N55" s="321"/>
      <c r="O55" s="321"/>
      <c r="P55" s="324"/>
      <c r="Q55" s="324"/>
      <c r="R55" s="324"/>
      <c r="S55" s="324"/>
      <c r="T55" s="325"/>
    </row>
    <row r="56" spans="1:20">
      <c r="A56" s="316" t="s">
        <v>140</v>
      </c>
      <c r="B56" s="317"/>
      <c r="C56" s="317"/>
      <c r="D56" s="317"/>
      <c r="E56" s="80" t="s">
        <v>100</v>
      </c>
      <c r="F56" s="80" t="s">
        <v>101</v>
      </c>
      <c r="G56" s="73"/>
      <c r="H56" s="307" t="s">
        <v>179</v>
      </c>
      <c r="I56" s="308"/>
      <c r="J56" s="308"/>
      <c r="K56" s="308"/>
      <c r="L56" s="309"/>
      <c r="M56" s="54"/>
      <c r="N56" s="55"/>
      <c r="O56" s="55"/>
      <c r="P56" s="55"/>
      <c r="Q56" s="55"/>
      <c r="R56" s="55"/>
      <c r="S56" s="55"/>
      <c r="T56" s="56"/>
    </row>
    <row r="57" spans="1:20" ht="18" customHeight="1">
      <c r="A57" s="310" t="s">
        <v>141</v>
      </c>
      <c r="B57" s="311"/>
      <c r="C57" s="311"/>
      <c r="D57" s="311"/>
      <c r="E57" s="61"/>
      <c r="F57" s="61"/>
      <c r="G57" s="62"/>
      <c r="H57" s="63"/>
      <c r="I57" s="64"/>
      <c r="J57" s="64"/>
      <c r="K57" s="64"/>
      <c r="L57" s="62"/>
      <c r="M57" s="63"/>
      <c r="N57" s="64"/>
      <c r="O57" s="64"/>
      <c r="P57" s="312" t="s">
        <v>152</v>
      </c>
      <c r="Q57" s="312"/>
      <c r="R57" s="312"/>
      <c r="S57" s="312"/>
      <c r="T57" s="313"/>
    </row>
    <row r="58" spans="1:20" ht="18" customHeight="1">
      <c r="A58" s="291" t="s">
        <v>142</v>
      </c>
      <c r="B58" s="292"/>
      <c r="C58" s="292"/>
      <c r="D58" s="292"/>
      <c r="E58" s="64"/>
      <c r="F58" s="64"/>
      <c r="G58" s="62"/>
      <c r="H58" s="63"/>
      <c r="I58" s="64"/>
      <c r="J58" s="64"/>
      <c r="K58" s="64"/>
      <c r="L58" s="62"/>
      <c r="M58" s="63"/>
      <c r="N58" s="64"/>
      <c r="O58" s="64"/>
      <c r="P58" s="312"/>
      <c r="Q58" s="312"/>
      <c r="R58" s="312"/>
      <c r="S58" s="312"/>
      <c r="T58" s="313"/>
    </row>
    <row r="59" spans="1:20" ht="18" customHeight="1">
      <c r="A59" s="304" t="s">
        <v>143</v>
      </c>
      <c r="B59" s="305"/>
      <c r="C59" s="305"/>
      <c r="D59" s="306"/>
      <c r="E59" s="61"/>
      <c r="F59" s="61"/>
      <c r="G59" s="62"/>
      <c r="H59" s="63"/>
      <c r="I59" s="61"/>
      <c r="J59" s="64"/>
      <c r="K59" s="61"/>
      <c r="L59" s="62"/>
      <c r="M59" s="63"/>
      <c r="N59" s="61"/>
      <c r="O59" s="64"/>
      <c r="P59" s="314"/>
      <c r="Q59" s="314"/>
      <c r="R59" s="314"/>
      <c r="S59" s="314"/>
      <c r="T59" s="314"/>
    </row>
    <row r="60" spans="1:20" ht="18" customHeight="1">
      <c r="A60" s="304" t="s">
        <v>144</v>
      </c>
      <c r="B60" s="305"/>
      <c r="C60" s="305"/>
      <c r="D60" s="306"/>
      <c r="E60" s="61"/>
      <c r="F60" s="61"/>
      <c r="G60" s="62"/>
      <c r="H60" s="63"/>
      <c r="I60" s="61"/>
      <c r="J60" s="64"/>
      <c r="K60" s="61"/>
      <c r="L60" s="62"/>
      <c r="M60" s="63"/>
      <c r="N60" s="61"/>
      <c r="O60" s="64"/>
      <c r="P60" s="314"/>
      <c r="Q60" s="314"/>
      <c r="R60" s="314"/>
      <c r="S60" s="314"/>
      <c r="T60" s="314"/>
    </row>
    <row r="61" spans="1:20" ht="18" customHeight="1">
      <c r="A61" s="304" t="s">
        <v>145</v>
      </c>
      <c r="B61" s="305"/>
      <c r="C61" s="305"/>
      <c r="D61" s="306"/>
      <c r="E61" s="61"/>
      <c r="F61" s="61"/>
      <c r="G61" s="62"/>
      <c r="H61" s="63"/>
      <c r="I61" s="61"/>
      <c r="J61" s="64"/>
      <c r="K61" s="61"/>
      <c r="L61" s="62"/>
      <c r="M61" s="63"/>
      <c r="N61" s="61"/>
      <c r="O61" s="64"/>
      <c r="P61" s="314"/>
      <c r="Q61" s="314"/>
      <c r="R61" s="314"/>
      <c r="S61" s="314"/>
      <c r="T61" s="314"/>
    </row>
    <row r="62" spans="1:20" ht="18" customHeight="1">
      <c r="A62" s="304" t="s">
        <v>146</v>
      </c>
      <c r="B62" s="305"/>
      <c r="C62" s="305"/>
      <c r="D62" s="306"/>
      <c r="E62" s="61"/>
      <c r="F62" s="61"/>
      <c r="G62" s="62"/>
      <c r="H62" s="63"/>
      <c r="I62" s="61"/>
      <c r="J62" s="64"/>
      <c r="K62" s="61"/>
      <c r="L62" s="62"/>
      <c r="M62" s="63"/>
      <c r="N62" s="61"/>
      <c r="O62" s="64"/>
      <c r="P62" s="314"/>
      <c r="Q62" s="314"/>
      <c r="R62" s="314"/>
      <c r="S62" s="314"/>
      <c r="T62" s="314"/>
    </row>
    <row r="63" spans="1:20" ht="18" customHeight="1">
      <c r="A63" s="304" t="s">
        <v>147</v>
      </c>
      <c r="B63" s="305"/>
      <c r="C63" s="305"/>
      <c r="D63" s="306"/>
      <c r="E63" s="61"/>
      <c r="F63" s="61"/>
      <c r="G63" s="62"/>
      <c r="H63" s="63"/>
      <c r="I63" s="61"/>
      <c r="J63" s="64"/>
      <c r="K63" s="61"/>
      <c r="L63" s="62"/>
      <c r="M63" s="63"/>
      <c r="N63" s="61"/>
      <c r="O63" s="64"/>
      <c r="P63" s="314"/>
      <c r="Q63" s="314"/>
      <c r="R63" s="314"/>
      <c r="S63" s="314"/>
      <c r="T63" s="314"/>
    </row>
    <row r="64" spans="1:20" ht="18" customHeight="1">
      <c r="A64" s="304" t="s">
        <v>148</v>
      </c>
      <c r="B64" s="305"/>
      <c r="C64" s="305"/>
      <c r="D64" s="306"/>
      <c r="E64" s="61"/>
      <c r="F64" s="61"/>
      <c r="G64" s="62"/>
      <c r="H64" s="63"/>
      <c r="I64" s="61"/>
      <c r="J64" s="64"/>
      <c r="K64" s="61"/>
      <c r="L64" s="62"/>
      <c r="M64" s="63"/>
      <c r="N64" s="61"/>
      <c r="O64" s="64"/>
      <c r="P64" s="314"/>
      <c r="Q64" s="314"/>
      <c r="R64" s="314"/>
      <c r="S64" s="314"/>
      <c r="T64" s="314"/>
    </row>
    <row r="65" spans="1:20">
      <c r="A65" s="296" t="s">
        <v>149</v>
      </c>
      <c r="B65" s="297"/>
      <c r="C65" s="297"/>
      <c r="D65" s="297"/>
      <c r="E65" s="297"/>
      <c r="F65" s="297"/>
      <c r="G65" s="298"/>
      <c r="H65" s="63"/>
      <c r="I65" s="64"/>
      <c r="J65" s="64"/>
      <c r="K65" s="64"/>
      <c r="L65" s="62"/>
      <c r="M65" s="63"/>
      <c r="N65" s="64"/>
      <c r="O65" s="64"/>
      <c r="P65" s="64"/>
      <c r="Q65" s="64"/>
      <c r="R65" s="64"/>
      <c r="S65" s="64"/>
      <c r="T65" s="62"/>
    </row>
    <row r="66" spans="1:20">
      <c r="A66" s="296"/>
      <c r="B66" s="297"/>
      <c r="C66" s="297"/>
      <c r="D66" s="297"/>
      <c r="E66" s="297"/>
      <c r="F66" s="297"/>
      <c r="G66" s="298"/>
      <c r="H66" s="63"/>
      <c r="I66" s="64"/>
      <c r="J66" s="64"/>
      <c r="K66" s="64"/>
      <c r="L66" s="62"/>
      <c r="M66" s="63"/>
      <c r="N66" s="64"/>
      <c r="O66" s="64"/>
      <c r="P66" s="64"/>
      <c r="Q66" s="64"/>
      <c r="R66" s="64"/>
      <c r="S66" s="64"/>
      <c r="T66" s="62"/>
    </row>
    <row r="67" spans="1:20" ht="18" customHeight="1">
      <c r="A67" s="304" t="s">
        <v>150</v>
      </c>
      <c r="B67" s="305"/>
      <c r="C67" s="305"/>
      <c r="D67" s="306"/>
      <c r="E67" s="61"/>
      <c r="F67" s="61"/>
      <c r="G67" s="62"/>
      <c r="H67" s="63"/>
      <c r="I67" s="61"/>
      <c r="J67" s="64"/>
      <c r="K67" s="61"/>
      <c r="L67" s="62"/>
      <c r="M67" s="63"/>
      <c r="N67" s="61"/>
      <c r="O67" s="64"/>
      <c r="P67" s="314"/>
      <c r="Q67" s="314"/>
      <c r="R67" s="314"/>
      <c r="S67" s="314"/>
      <c r="T67" s="314"/>
    </row>
    <row r="68" spans="1:20">
      <c r="A68" s="296" t="s">
        <v>149</v>
      </c>
      <c r="B68" s="297"/>
      <c r="C68" s="297"/>
      <c r="D68" s="297"/>
      <c r="E68" s="297"/>
      <c r="F68" s="297"/>
      <c r="G68" s="298"/>
      <c r="H68" s="63"/>
      <c r="I68" s="64"/>
      <c r="J68" s="64"/>
      <c r="K68" s="64"/>
      <c r="L68" s="62"/>
      <c r="M68" s="63"/>
      <c r="N68" s="64"/>
      <c r="O68" s="64"/>
      <c r="P68" s="64"/>
      <c r="Q68" s="64"/>
      <c r="R68" s="64"/>
      <c r="S68" s="64"/>
      <c r="T68" s="62"/>
    </row>
    <row r="69" spans="1:20">
      <c r="A69" s="296"/>
      <c r="B69" s="297"/>
      <c r="C69" s="297"/>
      <c r="D69" s="297"/>
      <c r="E69" s="297"/>
      <c r="F69" s="297"/>
      <c r="G69" s="298"/>
      <c r="H69" s="63"/>
      <c r="I69" s="64"/>
      <c r="J69" s="64"/>
      <c r="K69" s="64"/>
      <c r="L69" s="62"/>
      <c r="M69" s="63"/>
      <c r="N69" s="64"/>
      <c r="O69" s="64"/>
      <c r="P69" s="64"/>
      <c r="Q69" s="64"/>
      <c r="R69" s="64"/>
      <c r="S69" s="64"/>
      <c r="T69" s="62"/>
    </row>
    <row r="70" spans="1:20" ht="18" customHeight="1">
      <c r="A70" s="304" t="s">
        <v>153</v>
      </c>
      <c r="B70" s="305"/>
      <c r="C70" s="305"/>
      <c r="D70" s="306"/>
      <c r="E70" s="61"/>
      <c r="F70" s="61"/>
      <c r="G70" s="62"/>
      <c r="H70" s="63"/>
      <c r="I70" s="61"/>
      <c r="J70" s="64"/>
      <c r="K70" s="61"/>
      <c r="L70" s="62"/>
      <c r="M70" s="63"/>
      <c r="N70" s="61"/>
      <c r="O70" s="64"/>
      <c r="P70" s="314"/>
      <c r="Q70" s="314"/>
      <c r="R70" s="314"/>
      <c r="S70" s="314"/>
      <c r="T70" s="314"/>
    </row>
    <row r="71" spans="1:20">
      <c r="A71" s="296" t="s">
        <v>149</v>
      </c>
      <c r="B71" s="297"/>
      <c r="C71" s="297"/>
      <c r="D71" s="297"/>
      <c r="E71" s="297"/>
      <c r="F71" s="297"/>
      <c r="G71" s="298"/>
      <c r="H71" s="63"/>
      <c r="I71" s="64"/>
      <c r="J71" s="64"/>
      <c r="K71" s="64"/>
      <c r="L71" s="62"/>
      <c r="M71" s="63"/>
      <c r="N71" s="64"/>
      <c r="O71" s="64"/>
      <c r="P71" s="64"/>
      <c r="Q71" s="64"/>
      <c r="R71" s="64"/>
      <c r="S71" s="64"/>
      <c r="T71" s="62"/>
    </row>
    <row r="72" spans="1:20">
      <c r="A72" s="296"/>
      <c r="B72" s="297"/>
      <c r="C72" s="297"/>
      <c r="D72" s="297"/>
      <c r="E72" s="297"/>
      <c r="F72" s="297"/>
      <c r="G72" s="298"/>
      <c r="H72" s="63"/>
      <c r="I72" s="64"/>
      <c r="J72" s="64"/>
      <c r="K72" s="64"/>
      <c r="L72" s="62"/>
      <c r="M72" s="63"/>
      <c r="N72" s="64"/>
      <c r="O72" s="64"/>
      <c r="P72" s="64"/>
      <c r="Q72" s="64"/>
      <c r="R72" s="64"/>
      <c r="S72" s="64"/>
      <c r="T72" s="62"/>
    </row>
    <row r="73" spans="1:20" ht="18" customHeight="1">
      <c r="A73" s="304" t="s">
        <v>151</v>
      </c>
      <c r="B73" s="305"/>
      <c r="C73" s="305"/>
      <c r="D73" s="306"/>
      <c r="E73" s="61"/>
      <c r="F73" s="61"/>
      <c r="G73" s="62"/>
      <c r="H73" s="310" t="s">
        <v>114</v>
      </c>
      <c r="I73" s="311"/>
      <c r="J73" s="311"/>
      <c r="K73" s="61"/>
      <c r="L73" s="62"/>
      <c r="M73" s="63"/>
      <c r="N73" s="64"/>
      <c r="O73" s="64"/>
      <c r="P73" s="64"/>
      <c r="Q73" s="64"/>
      <c r="R73" s="64"/>
      <c r="S73" s="64"/>
      <c r="T73" s="62"/>
    </row>
    <row r="74" spans="1:20">
      <c r="A74" s="296" t="s">
        <v>149</v>
      </c>
      <c r="B74" s="297"/>
      <c r="C74" s="297"/>
      <c r="D74" s="297"/>
      <c r="E74" s="297"/>
      <c r="F74" s="297"/>
      <c r="G74" s="298"/>
      <c r="H74" s="63"/>
      <c r="I74" s="64"/>
      <c r="J74" s="64"/>
      <c r="K74" s="64"/>
      <c r="L74" s="62"/>
      <c r="M74" s="63"/>
      <c r="N74" s="64"/>
      <c r="O74" s="64"/>
      <c r="P74" s="64"/>
      <c r="Q74" s="64"/>
      <c r="R74" s="64"/>
      <c r="S74" s="64"/>
      <c r="T74" s="62"/>
    </row>
    <row r="75" spans="1:20">
      <c r="A75" s="299"/>
      <c r="B75" s="300"/>
      <c r="C75" s="300"/>
      <c r="D75" s="300"/>
      <c r="E75" s="300"/>
      <c r="F75" s="300"/>
      <c r="G75" s="301"/>
      <c r="H75" s="65"/>
      <c r="I75" s="66"/>
      <c r="J75" s="66"/>
      <c r="K75" s="66"/>
      <c r="L75" s="67"/>
      <c r="M75" s="65"/>
      <c r="N75" s="66"/>
      <c r="O75" s="66"/>
      <c r="P75" s="66"/>
      <c r="Q75" s="66"/>
      <c r="R75" s="66"/>
      <c r="S75" s="66"/>
      <c r="T75" s="67"/>
    </row>
    <row r="76" spans="1:20">
      <c r="A76" s="293" t="s">
        <v>154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5"/>
    </row>
    <row r="77" spans="1:20">
      <c r="A77" s="296"/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8"/>
    </row>
    <row r="78" spans="1:20">
      <c r="A78" s="299"/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1"/>
    </row>
    <row r="79" spans="1:20" ht="18" customHeight="1">
      <c r="A79" s="302" t="s">
        <v>155</v>
      </c>
      <c r="B79" s="303"/>
      <c r="C79" s="303"/>
      <c r="D79" s="55"/>
      <c r="E79" s="55"/>
      <c r="F79" s="55"/>
      <c r="G79" s="55"/>
      <c r="H79" s="55"/>
      <c r="I79" s="55"/>
      <c r="J79" s="55"/>
      <c r="K79" s="287" t="s">
        <v>156</v>
      </c>
      <c r="L79" s="288"/>
      <c r="M79" s="289"/>
      <c r="N79" s="289"/>
      <c r="O79" s="289"/>
      <c r="P79" s="289"/>
      <c r="Q79" s="289"/>
      <c r="R79" s="289"/>
      <c r="S79" s="289"/>
      <c r="T79" s="290"/>
    </row>
    <row r="80" spans="1:20" ht="18" customHeight="1">
      <c r="A80" s="81" t="s">
        <v>157</v>
      </c>
      <c r="B80" s="286"/>
      <c r="C80" s="286"/>
      <c r="D80" s="286"/>
      <c r="E80" s="286"/>
      <c r="F80" s="286"/>
      <c r="G80" s="286"/>
      <c r="H80" s="286"/>
      <c r="I80" s="286"/>
      <c r="J80" s="286"/>
      <c r="K80" s="64"/>
      <c r="L80" s="64"/>
      <c r="M80" s="64"/>
      <c r="N80" s="64"/>
      <c r="O80" s="64"/>
      <c r="P80" s="64"/>
      <c r="Q80" s="64"/>
      <c r="R80" s="64"/>
      <c r="S80" s="64"/>
      <c r="T80" s="62"/>
    </row>
    <row r="81" spans="1:20" ht="18" customHeight="1">
      <c r="A81" s="81" t="s">
        <v>158</v>
      </c>
      <c r="B81" s="64"/>
      <c r="C81" s="64"/>
      <c r="D81" s="64"/>
      <c r="E81" s="64"/>
      <c r="F81" s="64"/>
      <c r="G81" s="64"/>
      <c r="H81" s="64"/>
      <c r="I81" s="64"/>
      <c r="J81" s="64"/>
      <c r="K81" s="287" t="s">
        <v>156</v>
      </c>
      <c r="L81" s="288"/>
      <c r="M81" s="289"/>
      <c r="N81" s="289"/>
      <c r="O81" s="289"/>
      <c r="P81" s="289"/>
      <c r="Q81" s="289"/>
      <c r="R81" s="289"/>
      <c r="S81" s="289"/>
      <c r="T81" s="290"/>
    </row>
    <row r="82" spans="1:20" ht="18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2"/>
    </row>
    <row r="83" spans="1:20" ht="18" customHeight="1">
      <c r="A83" s="291" t="s">
        <v>159</v>
      </c>
      <c r="B83" s="292"/>
      <c r="C83" s="292"/>
      <c r="D83" s="292"/>
      <c r="E83" s="64"/>
      <c r="F83" s="64"/>
      <c r="G83" s="64"/>
      <c r="H83" s="64"/>
      <c r="I83" s="64"/>
      <c r="J83" s="64"/>
      <c r="K83" s="287" t="s">
        <v>156</v>
      </c>
      <c r="L83" s="288"/>
      <c r="M83" s="289"/>
      <c r="N83" s="289"/>
      <c r="O83" s="289"/>
      <c r="P83" s="289"/>
      <c r="Q83" s="289"/>
      <c r="R83" s="289"/>
      <c r="S83" s="289"/>
      <c r="T83" s="290"/>
    </row>
    <row r="84" spans="1:20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2"/>
    </row>
    <row r="85" spans="1:20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2"/>
    </row>
    <row r="86" spans="1:20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</row>
    <row r="90" spans="1:20" hidden="1">
      <c r="B90" s="52">
        <v>1</v>
      </c>
      <c r="C90" s="52">
        <v>23</v>
      </c>
    </row>
  </sheetData>
  <sheetProtection sheet="1" objects="1" scenarios="1" formatCells="0" sort="0" autoFilter="0"/>
  <mergeCells count="131">
    <mergeCell ref="I9:L9"/>
    <mergeCell ref="M9:T9"/>
    <mergeCell ref="D8:I8"/>
    <mergeCell ref="A1:I1"/>
    <mergeCell ref="J1:T1"/>
    <mergeCell ref="A2:T2"/>
    <mergeCell ref="I4:J4"/>
    <mergeCell ref="E4:H4"/>
    <mergeCell ref="L4:S4"/>
    <mergeCell ref="E5:H5"/>
    <mergeCell ref="I5:J5"/>
    <mergeCell ref="K5:N5"/>
    <mergeCell ref="A17:G17"/>
    <mergeCell ref="H17:L17"/>
    <mergeCell ref="M17:T17"/>
    <mergeCell ref="A18:B18"/>
    <mergeCell ref="E18:G18"/>
    <mergeCell ref="A15:C15"/>
    <mergeCell ref="G15:H15"/>
    <mergeCell ref="I15:J15"/>
    <mergeCell ref="L15:O15"/>
    <mergeCell ref="D15:F15"/>
    <mergeCell ref="H20:J20"/>
    <mergeCell ref="H21:J21"/>
    <mergeCell ref="H22:J22"/>
    <mergeCell ref="H24:J24"/>
    <mergeCell ref="A20:C20"/>
    <mergeCell ref="A21:D21"/>
    <mergeCell ref="A22:D22"/>
    <mergeCell ref="A23:D23"/>
    <mergeCell ref="A24:D24"/>
    <mergeCell ref="H29:J29"/>
    <mergeCell ref="H30:J30"/>
    <mergeCell ref="A32:G32"/>
    <mergeCell ref="A34:D34"/>
    <mergeCell ref="A35:D35"/>
    <mergeCell ref="A26:G26"/>
    <mergeCell ref="A28:D28"/>
    <mergeCell ref="A29:D29"/>
    <mergeCell ref="A30:D30"/>
    <mergeCell ref="A36:D36"/>
    <mergeCell ref="A37:D37"/>
    <mergeCell ref="A38:D38"/>
    <mergeCell ref="A39:D39"/>
    <mergeCell ref="H34:J34"/>
    <mergeCell ref="H37:J37"/>
    <mergeCell ref="H38:J38"/>
    <mergeCell ref="H36:J36"/>
    <mergeCell ref="H39:J39"/>
    <mergeCell ref="A44:G44"/>
    <mergeCell ref="A46:D46"/>
    <mergeCell ref="A47:D47"/>
    <mergeCell ref="A48:D48"/>
    <mergeCell ref="H47:J47"/>
    <mergeCell ref="H48:J48"/>
    <mergeCell ref="H41:J42"/>
    <mergeCell ref="M41:T42"/>
    <mergeCell ref="A43:B43"/>
    <mergeCell ref="C43:D43"/>
    <mergeCell ref="E43:G43"/>
    <mergeCell ref="H43:L43"/>
    <mergeCell ref="M43:T43"/>
    <mergeCell ref="A62:D62"/>
    <mergeCell ref="M52:S52"/>
    <mergeCell ref="A56:D56"/>
    <mergeCell ref="A57:D57"/>
    <mergeCell ref="M54:O55"/>
    <mergeCell ref="P54:T55"/>
    <mergeCell ref="A50:D50"/>
    <mergeCell ref="H50:J50"/>
    <mergeCell ref="M49:T49"/>
    <mergeCell ref="M50:S50"/>
    <mergeCell ref="M51:S51"/>
    <mergeCell ref="A73:D73"/>
    <mergeCell ref="A74:G75"/>
    <mergeCell ref="H56:L56"/>
    <mergeCell ref="H73:J73"/>
    <mergeCell ref="P57:T58"/>
    <mergeCell ref="P59:T59"/>
    <mergeCell ref="P60:T60"/>
    <mergeCell ref="P61:T61"/>
    <mergeCell ref="P62:T62"/>
    <mergeCell ref="P63:T63"/>
    <mergeCell ref="P64:T64"/>
    <mergeCell ref="A70:D70"/>
    <mergeCell ref="A71:G72"/>
    <mergeCell ref="P67:T67"/>
    <mergeCell ref="P70:T70"/>
    <mergeCell ref="A63:D63"/>
    <mergeCell ref="A64:D64"/>
    <mergeCell ref="A65:G66"/>
    <mergeCell ref="A67:D67"/>
    <mergeCell ref="A68:G69"/>
    <mergeCell ref="A58:D58"/>
    <mergeCell ref="A59:D59"/>
    <mergeCell ref="A60:D60"/>
    <mergeCell ref="A61:D61"/>
    <mergeCell ref="B80:J80"/>
    <mergeCell ref="K81:L81"/>
    <mergeCell ref="M81:T81"/>
    <mergeCell ref="A83:D83"/>
    <mergeCell ref="K83:L83"/>
    <mergeCell ref="M83:T83"/>
    <mergeCell ref="A76:T78"/>
    <mergeCell ref="A79:C79"/>
    <mergeCell ref="K79:L79"/>
    <mergeCell ref="M79:T79"/>
    <mergeCell ref="K14:N14"/>
    <mergeCell ref="O14:T14"/>
    <mergeCell ref="V2:W2"/>
    <mergeCell ref="V9:W9"/>
    <mergeCell ref="B9:D9"/>
    <mergeCell ref="A14:B14"/>
    <mergeCell ref="C14:J14"/>
    <mergeCell ref="A12:C12"/>
    <mergeCell ref="D12:F12"/>
    <mergeCell ref="B4:C4"/>
    <mergeCell ref="F10:I10"/>
    <mergeCell ref="E9:H9"/>
    <mergeCell ref="A7:T7"/>
    <mergeCell ref="A8:B8"/>
    <mergeCell ref="A13:C13"/>
    <mergeCell ref="D13:T13"/>
    <mergeCell ref="A10:B10"/>
    <mergeCell ref="D10:E10"/>
    <mergeCell ref="A11:B11"/>
    <mergeCell ref="D11:E11"/>
    <mergeCell ref="G12:L12"/>
    <mergeCell ref="M12:T12"/>
    <mergeCell ref="F11:H11"/>
    <mergeCell ref="K11:M11"/>
  </mergeCells>
  <printOptions horizontalCentered="1" verticalCentered="1"/>
  <pageMargins left="0.25" right="0.25" top="0.75" bottom="0.75" header="0.3" footer="0.3"/>
  <pageSetup paperSize="9" fitToHeight="0" orientation="portrait" r:id="rId1"/>
  <headerFooter alignWithMargins="0">
    <oddFooter>&amp;CFFESSM MANCHE 2008-01-v5 requalification fiche d’évaluation</oddFooter>
  </headerFooter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print="0" autoLine="0" autoPict="0">
                <anchor moveWithCells="1">
                  <from>
                    <xdr:col>21</xdr:col>
                    <xdr:colOff>9525</xdr:colOff>
                    <xdr:row>2</xdr:row>
                    <xdr:rowOff>0</xdr:rowOff>
                  </from>
                  <to>
                    <xdr:col>23</xdr:col>
                    <xdr:colOff>9525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Drop Down 5">
              <controlPr defaultSize="0" print="0" autoLine="0" autoPict="0">
                <anchor moveWithCells="1">
                  <from>
                    <xdr:col>21</xdr:col>
                    <xdr:colOff>9525</xdr:colOff>
                    <xdr:row>9</xdr:row>
                    <xdr:rowOff>9525</xdr:rowOff>
                  </from>
                  <to>
                    <xdr:col>23</xdr:col>
                    <xdr:colOff>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Bouton 5">
              <controlPr defaultSize="0" print="0" autoFill="0" autoLine="0" autoPict="0" macro="[1]!Module3.imprime" altText="Impression">
                <anchor moveWithCells="1" sizeWithCells="1">
                  <from>
                    <xdr:col>21</xdr:col>
                    <xdr:colOff>9525</xdr:colOff>
                    <xdr:row>4</xdr:row>
                    <xdr:rowOff>209550</xdr:rowOff>
                  </from>
                  <to>
                    <xdr:col>22</xdr:col>
                    <xdr:colOff>333375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"/>
    </sheetView>
  </sheetViews>
  <sheetFormatPr baseColWidth="10" defaultRowHeight="15"/>
  <cols>
    <col min="1" max="1" width="38.7109375" bestFit="1" customWidth="1"/>
    <col min="2" max="4" width="11.42578125" style="122"/>
    <col min="5" max="5" width="2.140625" customWidth="1"/>
    <col min="6" max="6" width="23.140625" customWidth="1"/>
    <col min="7" max="7" width="16.140625" customWidth="1"/>
  </cols>
  <sheetData>
    <row r="1" spans="1:9" ht="32.25" customHeight="1">
      <c r="A1" s="128" t="s">
        <v>180</v>
      </c>
      <c r="B1" s="128" t="s">
        <v>196</v>
      </c>
      <c r="C1" s="128" t="s">
        <v>197</v>
      </c>
      <c r="D1" s="128" t="s">
        <v>198</v>
      </c>
    </row>
    <row r="2" spans="1:9" ht="15.75" thickBot="1">
      <c r="A2" s="130" t="s">
        <v>208</v>
      </c>
      <c r="B2" s="361">
        <f>D2+C2</f>
        <v>0</v>
      </c>
      <c r="C2" s="361">
        <f>COUNTIF('liste des blocs'!$A$2:$A$300,A3)</f>
        <v>0</v>
      </c>
      <c r="D2" s="361">
        <f>COUNTIF('liste des blocs'!$A$2:$A$300,A2)</f>
        <v>0</v>
      </c>
    </row>
    <row r="3" spans="1:9">
      <c r="A3" s="130" t="s">
        <v>209</v>
      </c>
      <c r="B3" s="362"/>
      <c r="C3" s="362"/>
      <c r="D3" s="362"/>
      <c r="F3" s="363" t="s">
        <v>199</v>
      </c>
      <c r="G3" s="132" t="s">
        <v>64</v>
      </c>
      <c r="H3" s="139"/>
      <c r="I3" s="140"/>
    </row>
    <row r="4" spans="1:9" ht="15.75" thickBot="1">
      <c r="A4" s="130" t="s">
        <v>210</v>
      </c>
      <c r="B4" s="361">
        <f t="shared" ref="B4" si="0">D4+C4</f>
        <v>0</v>
      </c>
      <c r="C4" s="361">
        <f>COUNTIF('liste des blocs'!$A$2:$A$300,A5)</f>
        <v>0</v>
      </c>
      <c r="D4" s="361">
        <f>COUNTIF('liste des blocs'!$A$2:$A$300,A4)</f>
        <v>0</v>
      </c>
      <c r="F4" s="364"/>
      <c r="G4" s="133"/>
      <c r="H4" s="141">
        <f>COUNTIF('liste des blocs'!$R$2:$R$300,H3)</f>
        <v>0</v>
      </c>
      <c r="I4" s="142">
        <f>COUNTIF('liste des blocs'!$R$2:$R$300,I3)</f>
        <v>0</v>
      </c>
    </row>
    <row r="5" spans="1:9">
      <c r="A5" s="130" t="s">
        <v>211</v>
      </c>
      <c r="B5" s="362"/>
      <c r="C5" s="362"/>
      <c r="D5" s="362"/>
      <c r="F5" s="363" t="s">
        <v>200</v>
      </c>
      <c r="G5" s="132" t="s">
        <v>201</v>
      </c>
      <c r="H5" s="143">
        <f>COUNTIF('liste des blocs'!$R$2:$R$300,G5)</f>
        <v>0</v>
      </c>
      <c r="I5" s="365">
        <f>H4+I4</f>
        <v>0</v>
      </c>
    </row>
    <row r="6" spans="1:9" ht="15.75" thickBot="1">
      <c r="A6" s="130" t="s">
        <v>212</v>
      </c>
      <c r="B6" s="361">
        <f t="shared" ref="B6" si="1">D6+C6</f>
        <v>0</v>
      </c>
      <c r="C6" s="361">
        <f>COUNTIF('liste des blocs'!$A$2:$A$300,A7)</f>
        <v>0</v>
      </c>
      <c r="D6" s="361">
        <f>COUNTIF('liste des blocs'!$A$2:$A$300,A6)</f>
        <v>0</v>
      </c>
      <c r="F6" s="364"/>
      <c r="G6" s="133" t="s">
        <v>202</v>
      </c>
      <c r="H6" s="141">
        <f>COUNTIF('liste des blocs'!$R$2:$R$300,G6)</f>
        <v>0</v>
      </c>
      <c r="I6" s="366"/>
    </row>
    <row r="7" spans="1:9" ht="15.75" thickBot="1">
      <c r="A7" s="130" t="s">
        <v>213</v>
      </c>
      <c r="B7" s="362"/>
      <c r="C7" s="362"/>
      <c r="D7" s="362"/>
      <c r="F7" s="144"/>
      <c r="G7" s="144"/>
      <c r="H7" s="145" t="s">
        <v>205</v>
      </c>
      <c r="I7" s="146">
        <f>D40-I5</f>
        <v>0</v>
      </c>
    </row>
    <row r="8" spans="1:9">
      <c r="A8" s="131" t="s">
        <v>181</v>
      </c>
      <c r="B8" s="361">
        <f t="shared" ref="B8" si="2">D8+C8</f>
        <v>0</v>
      </c>
      <c r="C8" s="361">
        <f>COUNTIF('liste des blocs'!$A$2:$A$300,A9)</f>
        <v>0</v>
      </c>
      <c r="D8" s="361">
        <f>COUNTIF('liste des blocs'!$A$2:$A$300,A8)</f>
        <v>0</v>
      </c>
    </row>
    <row r="9" spans="1:9" ht="15" customHeight="1">
      <c r="A9" s="130" t="s">
        <v>182</v>
      </c>
      <c r="B9" s="362"/>
      <c r="C9" s="362"/>
      <c r="D9" s="362"/>
      <c r="F9" s="367" t="s">
        <v>203</v>
      </c>
      <c r="G9" s="134" t="s">
        <v>22</v>
      </c>
      <c r="H9" s="138">
        <f>COUNTIF('liste des blocs'!$Q$2:$Q$300,G9)</f>
        <v>0</v>
      </c>
    </row>
    <row r="10" spans="1:9">
      <c r="A10" s="130" t="s">
        <v>165</v>
      </c>
      <c r="B10" s="361">
        <f t="shared" ref="B10" si="3">D10+C10</f>
        <v>0</v>
      </c>
      <c r="C10" s="361">
        <f>COUNTIF('liste des blocs'!$A$2:$A$300,A11)</f>
        <v>0</v>
      </c>
      <c r="D10" s="361">
        <f>COUNTIF('liste des blocs'!$A$2:$A$300,A10)</f>
        <v>0</v>
      </c>
      <c r="F10" s="367"/>
      <c r="G10" s="135" t="s">
        <v>31</v>
      </c>
      <c r="H10" s="138">
        <f>COUNTIF('liste des blocs'!$Q$2:$Q$300,G10)</f>
        <v>0</v>
      </c>
    </row>
    <row r="11" spans="1:9">
      <c r="A11" s="130" t="s">
        <v>183</v>
      </c>
      <c r="B11" s="362"/>
      <c r="C11" s="362"/>
      <c r="D11" s="362"/>
      <c r="F11" s="367"/>
      <c r="G11" s="135" t="s">
        <v>34</v>
      </c>
      <c r="H11" s="138">
        <f>COUNTIF('liste des blocs'!$Q$2:$Q$300,G11)</f>
        <v>0</v>
      </c>
    </row>
    <row r="12" spans="1:9">
      <c r="A12" s="29" t="s">
        <v>163</v>
      </c>
      <c r="B12" s="361">
        <f t="shared" ref="B12" si="4">D12+C12</f>
        <v>0</v>
      </c>
      <c r="C12" s="361">
        <f>COUNTIF('liste des blocs'!$A$2:$A$300,A13)</f>
        <v>0</v>
      </c>
      <c r="D12" s="361">
        <f>COUNTIF('liste des blocs'!$A$2:$A$300,A12)</f>
        <v>0</v>
      </c>
      <c r="F12" s="367"/>
      <c r="G12" s="135" t="s">
        <v>25</v>
      </c>
      <c r="H12" s="138">
        <f>COUNTIF('liste des blocs'!$Q$2:$Q$300,G12)</f>
        <v>0</v>
      </c>
    </row>
    <row r="13" spans="1:9">
      <c r="A13" s="29" t="s">
        <v>206</v>
      </c>
      <c r="B13" s="362"/>
      <c r="C13" s="362"/>
      <c r="D13" s="362"/>
      <c r="F13" s="367"/>
      <c r="G13" s="135" t="s">
        <v>28</v>
      </c>
      <c r="H13" s="138">
        <f>COUNTIF('liste des blocs'!$Q$2:$Q$300,G13)</f>
        <v>0</v>
      </c>
    </row>
    <row r="14" spans="1:9">
      <c r="A14" s="130" t="s">
        <v>214</v>
      </c>
      <c r="B14" s="361">
        <f t="shared" ref="B14" si="5">D14+C14</f>
        <v>0</v>
      </c>
      <c r="C14" s="361">
        <f>COUNTIF('liste des blocs'!$A$2:$A$300,A15)</f>
        <v>0</v>
      </c>
      <c r="D14" s="361">
        <f>COUNTIF('liste des blocs'!$A$2:$A$300,A14)</f>
        <v>0</v>
      </c>
      <c r="F14" s="367"/>
      <c r="G14" s="137" t="s">
        <v>204</v>
      </c>
      <c r="H14" s="138">
        <f>COUNTIF('liste des blocs'!$Q$2:$Q$300,G14)</f>
        <v>0</v>
      </c>
    </row>
    <row r="15" spans="1:9">
      <c r="A15" s="130" t="s">
        <v>215</v>
      </c>
      <c r="B15" s="362"/>
      <c r="C15" s="362"/>
      <c r="D15" s="362"/>
      <c r="F15" s="367"/>
      <c r="G15" s="136" t="s">
        <v>207</v>
      </c>
      <c r="H15" s="138">
        <f>SUM(H9:H14)</f>
        <v>0</v>
      </c>
    </row>
    <row r="16" spans="1:9">
      <c r="A16" s="130" t="s">
        <v>184</v>
      </c>
      <c r="B16" s="361">
        <f t="shared" ref="B16" si="6">D16+C16</f>
        <v>0</v>
      </c>
      <c r="C16" s="361">
        <f>COUNTIF('liste des blocs'!$A$2:$A$300,A17)</f>
        <v>0</v>
      </c>
      <c r="D16" s="361">
        <f>COUNTIF('liste des blocs'!$A$2:$A$300,A16)</f>
        <v>0</v>
      </c>
    </row>
    <row r="17" spans="1:4">
      <c r="A17" s="130" t="s">
        <v>185</v>
      </c>
      <c r="B17" s="362"/>
      <c r="C17" s="362"/>
      <c r="D17" s="362"/>
    </row>
    <row r="18" spans="1:4">
      <c r="A18" s="127" t="s">
        <v>168</v>
      </c>
      <c r="B18" s="361">
        <f t="shared" ref="B18" si="7">D18+C18</f>
        <v>0</v>
      </c>
      <c r="C18" s="361">
        <f>COUNTIF('liste des blocs'!$A$2:$A$300,A19)</f>
        <v>0</v>
      </c>
      <c r="D18" s="361">
        <f>COUNTIF('liste des blocs'!$A$2:$A$300,A18)</f>
        <v>0</v>
      </c>
    </row>
    <row r="19" spans="1:4">
      <c r="A19" s="127" t="s">
        <v>186</v>
      </c>
      <c r="B19" s="362"/>
      <c r="C19" s="362"/>
      <c r="D19" s="362"/>
    </row>
    <row r="20" spans="1:4">
      <c r="A20" s="131" t="s">
        <v>187</v>
      </c>
      <c r="B20" s="361">
        <f t="shared" ref="B20" si="8">D20+C20</f>
        <v>0</v>
      </c>
      <c r="C20" s="361">
        <f>COUNTIF('liste des blocs'!$A$2:$A$300,A21)</f>
        <v>0</v>
      </c>
      <c r="D20" s="361">
        <f>COUNTIF('liste des blocs'!$A$2:$A$300,A20)</f>
        <v>0</v>
      </c>
    </row>
    <row r="21" spans="1:4">
      <c r="A21" s="130" t="s">
        <v>188</v>
      </c>
      <c r="B21" s="362"/>
      <c r="C21" s="362"/>
      <c r="D21" s="362"/>
    </row>
    <row r="22" spans="1:4">
      <c r="A22" s="130" t="s">
        <v>167</v>
      </c>
      <c r="B22" s="361">
        <f t="shared" ref="B22" si="9">D22+C22</f>
        <v>0</v>
      </c>
      <c r="C22" s="361">
        <f>COUNTIF('liste des blocs'!$A$2:$A$300,A23)</f>
        <v>0</v>
      </c>
      <c r="D22" s="361">
        <f>COUNTIF('liste des blocs'!$A$2:$A$300,A22)</f>
        <v>0</v>
      </c>
    </row>
    <row r="23" spans="1:4">
      <c r="A23" s="130" t="s">
        <v>189</v>
      </c>
      <c r="B23" s="362"/>
      <c r="C23" s="362"/>
      <c r="D23" s="362"/>
    </row>
    <row r="24" spans="1:4">
      <c r="A24" s="130" t="s">
        <v>190</v>
      </c>
      <c r="B24" s="361">
        <f t="shared" ref="B24" si="10">D24+C24</f>
        <v>0</v>
      </c>
      <c r="C24" s="361">
        <f>COUNTIF('liste des blocs'!$A$2:$A$300,A25)</f>
        <v>0</v>
      </c>
      <c r="D24" s="361">
        <f>COUNTIF('liste des blocs'!$A$2:$A$300,A24)</f>
        <v>0</v>
      </c>
    </row>
    <row r="25" spans="1:4">
      <c r="A25" s="130" t="s">
        <v>191</v>
      </c>
      <c r="B25" s="362"/>
      <c r="C25" s="362"/>
      <c r="D25" s="362"/>
    </row>
    <row r="26" spans="1:4">
      <c r="A26" s="130" t="s">
        <v>192</v>
      </c>
      <c r="B26" s="361">
        <f t="shared" ref="B26" si="11">D26+C26</f>
        <v>0</v>
      </c>
      <c r="C26" s="361">
        <f>COUNTIF('liste des blocs'!$A$2:$A$300,A27)</f>
        <v>0</v>
      </c>
      <c r="D26" s="361">
        <f>COUNTIF('liste des blocs'!$A$2:$A$300,A26)</f>
        <v>0</v>
      </c>
    </row>
    <row r="27" spans="1:4">
      <c r="A27" s="130" t="s">
        <v>193</v>
      </c>
      <c r="B27" s="362"/>
      <c r="C27" s="362"/>
      <c r="D27" s="362"/>
    </row>
    <row r="28" spans="1:4">
      <c r="A28" s="130"/>
      <c r="B28" s="361">
        <f t="shared" ref="B28" si="12">D28+C28</f>
        <v>0</v>
      </c>
      <c r="C28" s="361">
        <f>COUNTIF('liste des blocs'!$A$2:$A$300,A29)</f>
        <v>0</v>
      </c>
      <c r="D28" s="361">
        <f>COUNTIF('liste des blocs'!$A$2:$A$300,A28)</f>
        <v>0</v>
      </c>
    </row>
    <row r="29" spans="1:4">
      <c r="A29" s="130"/>
      <c r="B29" s="362"/>
      <c r="C29" s="362"/>
      <c r="D29" s="362"/>
    </row>
    <row r="30" spans="1:4">
      <c r="A30" s="130" t="s">
        <v>170</v>
      </c>
      <c r="B30" s="361">
        <f t="shared" ref="B30" si="13">D30+C30</f>
        <v>0</v>
      </c>
      <c r="C30" s="361">
        <f>COUNTIF('liste des blocs'!$A$2:$A$300,A31)</f>
        <v>0</v>
      </c>
      <c r="D30" s="361">
        <f>COUNTIF('liste des blocs'!$A$2:$A$300,A30)</f>
        <v>0</v>
      </c>
    </row>
    <row r="31" spans="1:4">
      <c r="A31" s="130" t="s">
        <v>216</v>
      </c>
      <c r="B31" s="362"/>
      <c r="C31" s="362"/>
      <c r="D31" s="362"/>
    </row>
    <row r="32" spans="1:4">
      <c r="A32" s="130" t="s">
        <v>166</v>
      </c>
      <c r="B32" s="361">
        <f t="shared" ref="B32" si="14">D32+C32</f>
        <v>0</v>
      </c>
      <c r="C32" s="361">
        <f>COUNTIF('liste des blocs'!$A$2:$A$300,A33)</f>
        <v>0</v>
      </c>
      <c r="D32" s="361">
        <f>COUNTIF('liste des blocs'!$A$2:$A$300,A32)</f>
        <v>0</v>
      </c>
    </row>
    <row r="33" spans="1:4">
      <c r="A33" s="130" t="s">
        <v>194</v>
      </c>
      <c r="B33" s="362"/>
      <c r="C33" s="362"/>
      <c r="D33" s="362"/>
    </row>
    <row r="34" spans="1:4">
      <c r="A34" s="130" t="s">
        <v>169</v>
      </c>
      <c r="B34" s="361">
        <f t="shared" ref="B34" si="15">D34+C34</f>
        <v>0</v>
      </c>
      <c r="C34" s="361">
        <f>COUNTIF('liste des blocs'!$A$2:$A$300,A35)</f>
        <v>0</v>
      </c>
      <c r="D34" s="361">
        <f>COUNTIF('liste des blocs'!$A$2:$A$300,A34)</f>
        <v>0</v>
      </c>
    </row>
    <row r="35" spans="1:4">
      <c r="A35" s="130" t="s">
        <v>195</v>
      </c>
      <c r="B35" s="362"/>
      <c r="C35" s="362"/>
      <c r="D35" s="362"/>
    </row>
    <row r="36" spans="1:4">
      <c r="A36" s="11" t="s">
        <v>217</v>
      </c>
      <c r="B36" s="361">
        <f t="shared" ref="B36" si="16">D36+C36</f>
        <v>0</v>
      </c>
      <c r="C36" s="361">
        <f>COUNTIF('liste des blocs'!$A$2:$A$300,A37)</f>
        <v>0</v>
      </c>
      <c r="D36" s="361">
        <f>COUNTIF('liste des blocs'!$A$2:$A$300,A36)</f>
        <v>0</v>
      </c>
    </row>
    <row r="37" spans="1:4">
      <c r="A37" s="11" t="s">
        <v>218</v>
      </c>
      <c r="B37" s="362"/>
      <c r="C37" s="362"/>
      <c r="D37" s="362"/>
    </row>
    <row r="38" spans="1:4">
      <c r="A38" s="129"/>
      <c r="B38" s="361">
        <f t="shared" ref="B38" si="17">D38+C38</f>
        <v>0</v>
      </c>
      <c r="C38" s="361">
        <f>COUNTIF('liste des blocs'!$A$2:$A$300,A39)</f>
        <v>0</v>
      </c>
      <c r="D38" s="361">
        <f>COUNTIF('liste des blocs'!$A$2:$A$300,A38)</f>
        <v>0</v>
      </c>
    </row>
    <row r="39" spans="1:4">
      <c r="A39" s="129"/>
      <c r="B39" s="362"/>
      <c r="C39" s="362"/>
      <c r="D39" s="362"/>
    </row>
    <row r="40" spans="1:4">
      <c r="C40" s="122">
        <f>SUM(C2:C38)</f>
        <v>0</v>
      </c>
      <c r="D40" s="122">
        <f>SUM(D2:D38)</f>
        <v>0</v>
      </c>
    </row>
  </sheetData>
  <mergeCells count="61">
    <mergeCell ref="I5:I6"/>
    <mergeCell ref="F9:F15"/>
    <mergeCell ref="B38:B39"/>
    <mergeCell ref="C38:C39"/>
    <mergeCell ref="D38:D39"/>
    <mergeCell ref="B36:B37"/>
    <mergeCell ref="C36:C37"/>
    <mergeCell ref="D36:D37"/>
    <mergeCell ref="D28:D29"/>
    <mergeCell ref="B22:B23"/>
    <mergeCell ref="C22:C23"/>
    <mergeCell ref="D22:D23"/>
    <mergeCell ref="B24:B25"/>
    <mergeCell ref="C24:C25"/>
    <mergeCell ref="D24:D25"/>
    <mergeCell ref="B18:B19"/>
    <mergeCell ref="F3:F4"/>
    <mergeCell ref="F5:F6"/>
    <mergeCell ref="B34:B35"/>
    <mergeCell ref="C34:C35"/>
    <mergeCell ref="D34:D35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  <mergeCell ref="B6:B7"/>
    <mergeCell ref="C6:C7"/>
    <mergeCell ref="D6:D7"/>
    <mergeCell ref="B8:B9"/>
    <mergeCell ref="C8:C9"/>
    <mergeCell ref="D8:D9"/>
    <mergeCell ref="B2:B3"/>
    <mergeCell ref="C2:C3"/>
    <mergeCell ref="D2:D3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régimes de fabrication</vt:lpstr>
      <vt:lpstr>notice</vt:lpstr>
      <vt:lpstr>liste des blocs</vt:lpstr>
      <vt:lpstr>liste des T.I.V.</vt:lpstr>
      <vt:lpstr>certificat</vt:lpstr>
      <vt:lpstr>fiche d'évaluation</vt:lpstr>
      <vt:lpstr>Synthèse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PatCad</dc:creator>
  <cp:lastModifiedBy>PatCad</cp:lastModifiedBy>
  <cp:lastPrinted>2023-09-21T08:18:36Z</cp:lastPrinted>
  <dcterms:created xsi:type="dcterms:W3CDTF">2021-12-18T10:11:26Z</dcterms:created>
  <dcterms:modified xsi:type="dcterms:W3CDTF">2024-01-09T14:22:58Z</dcterms:modified>
</cp:coreProperties>
</file>